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20" yWindow="80" windowWidth="21020" windowHeight="8300" tabRatio="699" activeTab="2"/>
  </bookViews>
  <sheets>
    <sheet name="Directions" sheetId="1" r:id="rId1"/>
    <sheet name="Overview" sheetId="2" r:id="rId2"/>
    <sheet name="College" sheetId="3" r:id="rId3"/>
    <sheet name="Career" sheetId="4" r:id="rId4"/>
    <sheet name="Glossary" sheetId="5" r:id="rId5"/>
    <sheet name="Resources" sheetId="6" r:id="rId6"/>
  </sheets>
  <definedNames>
    <definedName name="Career">'Career'!$D$7</definedName>
    <definedName name="CBW">'College'!#REF!</definedName>
    <definedName name="College_Budget_Worksheet">'College'!$D$5</definedName>
    <definedName name="_xlnm.Print_Area" localSheetId="3">'Career'!$B$2:$F$61</definedName>
    <definedName name="_xlnm.Print_Area" localSheetId="2">'College'!$C$2:$E$52</definedName>
    <definedName name="_xlnm.Print_Area" localSheetId="0">'Directions'!$A$2:$B$11</definedName>
    <definedName name="_xlnm.Print_Area" localSheetId="4">'Glossary'!$B$1:$C$14</definedName>
    <definedName name="_xlnm.Print_Area" localSheetId="1">'Overview'!$B$2:$B$24</definedName>
    <definedName name="_xlnm.Print_Area" localSheetId="5">'Resources'!$A$1:$B$9</definedName>
    <definedName name="Total_Debt__Student_Loan_Need_Current_Debt">'College'!$E$49</definedName>
    <definedName name="Year">'College'!$F$4</definedName>
  </definedNames>
  <calcPr fullCalcOnLoad="1"/>
</workbook>
</file>

<file path=xl/sharedStrings.xml><?xml version="1.0" encoding="utf-8"?>
<sst xmlns="http://schemas.openxmlformats.org/spreadsheetml/2006/main" count="202" uniqueCount="194">
  <si>
    <t>Taxes (Federal, State, etc.)</t>
  </si>
  <si>
    <t>Student Loan Calculator</t>
  </si>
  <si>
    <t>Salary Identifier</t>
  </si>
  <si>
    <t>Federal and State Tax Finder</t>
  </si>
  <si>
    <t>Comparing Financial Aid Packages</t>
  </si>
  <si>
    <t>Budgeting</t>
  </si>
  <si>
    <t>Total Expenses</t>
  </si>
  <si>
    <t>Tuition</t>
  </si>
  <si>
    <t>Books</t>
  </si>
  <si>
    <t>Fees</t>
  </si>
  <si>
    <t>Other Course Related/Lab Fees</t>
  </si>
  <si>
    <t>Computer, Supplies, etc.</t>
  </si>
  <si>
    <t>Family Contribution</t>
  </si>
  <si>
    <t>Your Contribution</t>
  </si>
  <si>
    <t>Total Committed</t>
  </si>
  <si>
    <t>College Budget Worksheet</t>
  </si>
  <si>
    <t>Room &amp; Board (incl off-campus living)</t>
  </si>
  <si>
    <t>Spending Money (gas, travel, clothes, incidentals, etc.)</t>
  </si>
  <si>
    <t>College Board - Net Price Calculator</t>
  </si>
  <si>
    <t>College's website - search CollegeName+Net Price Calculator</t>
  </si>
  <si>
    <t>indeed.com</t>
  </si>
  <si>
    <t>bigfuture.collegboard.org/pay-for-college/loans/student-loan-calculator</t>
  </si>
  <si>
    <t>professionals.collegeboard.org/higher-ed/financial-aid/netprice/participating-schools</t>
  </si>
  <si>
    <t>a</t>
  </si>
  <si>
    <t>b</t>
  </si>
  <si>
    <t>c</t>
  </si>
  <si>
    <t>4 YEARS OF COLLEGE</t>
  </si>
  <si>
    <t>Expenses</t>
  </si>
  <si>
    <t>Committed</t>
  </si>
  <si>
    <t>Total Student Loan Debt</t>
  </si>
  <si>
    <t xml:space="preserve">Insurance </t>
  </si>
  <si>
    <t>Car payment</t>
  </si>
  <si>
    <t>Health Insurance</t>
  </si>
  <si>
    <t>Food</t>
  </si>
  <si>
    <t>Rent</t>
  </si>
  <si>
    <t>Gas</t>
  </si>
  <si>
    <t>Car repairs</t>
  </si>
  <si>
    <t>Vacation</t>
  </si>
  <si>
    <t>Credit Cards</t>
  </si>
  <si>
    <t>Shoes/Sneakers</t>
  </si>
  <si>
    <t>Clothes</t>
  </si>
  <si>
    <t>TOTAL EXPENSES</t>
  </si>
  <si>
    <t>Internet</t>
  </si>
  <si>
    <t>Car Expenses</t>
  </si>
  <si>
    <t>Gap Fill Amt</t>
  </si>
  <si>
    <t>Sub-total Living Expenses</t>
  </si>
  <si>
    <t>Pell Grant</t>
  </si>
  <si>
    <t>Drinks (coffee, tea, beer, wine)</t>
  </si>
  <si>
    <t>Some Reasonable Budget Guidelines</t>
  </si>
  <si>
    <t>Housing and utilities</t>
  </si>
  <si>
    <t>Student loan repayment</t>
  </si>
  <si>
    <t>Food (includes groceries and eating out)</t>
  </si>
  <si>
    <t>Credit card, auto, and personal loan repayment</t>
  </si>
  <si>
    <t>Clothing</t>
  </si>
  <si>
    <t>Medical and dental expenses</t>
  </si>
  <si>
    <t>Savings/Investment</t>
  </si>
  <si>
    <t>Miscellaneous</t>
  </si>
  <si>
    <t>Transportation (includes car payment, insurance, gas, and maintenance)</t>
  </si>
  <si>
    <t>Fresh</t>
  </si>
  <si>
    <t>Soph</t>
  </si>
  <si>
    <t>Junior</t>
  </si>
  <si>
    <t>Senior</t>
  </si>
  <si>
    <t>% of Monthly Income</t>
  </si>
  <si>
    <r>
      <t xml:space="preserve">School Grant </t>
    </r>
    <r>
      <rPr>
        <i/>
        <sz val="16"/>
        <rFont val="Calibri"/>
        <family val="0"/>
      </rPr>
      <t>(money the college contributes toward your tuition)</t>
    </r>
  </si>
  <si>
    <r>
      <t xml:space="preserve">Work Study </t>
    </r>
    <r>
      <rPr>
        <i/>
        <sz val="16"/>
        <rFont val="Calibri"/>
        <family val="0"/>
      </rPr>
      <t>($1,500-2,500 if qualify)</t>
    </r>
  </si>
  <si>
    <t xml:space="preserve">Is this an affordable loan amount? Click here -----------------&gt; </t>
  </si>
  <si>
    <t>Career &amp; Cost of Living Worksheet</t>
  </si>
  <si>
    <r>
      <t>GAP AMOUNT</t>
    </r>
    <r>
      <rPr>
        <sz val="12"/>
        <color indexed="8"/>
        <rFont val="Calibri"/>
        <family val="2"/>
      </rPr>
      <t xml:space="preserve"> (Total Expenses-Total Committed)</t>
    </r>
  </si>
  <si>
    <t>Federal Subsidzied/Unsubsidized 
Student Loan Max Amounts</t>
  </si>
  <si>
    <t xml:space="preserve">JobTitle: </t>
  </si>
  <si>
    <t>Annual Salary:</t>
  </si>
  <si>
    <t>Savings
(rec approx 10% of takehome  pay)</t>
  </si>
  <si>
    <t>Technologies (xbox, gadgets, etc.)</t>
  </si>
  <si>
    <t>Monthly Take Home Pay</t>
  </si>
  <si>
    <t>INCOME</t>
  </si>
  <si>
    <t>d</t>
  </si>
  <si>
    <t>Percentage of Net Pay</t>
  </si>
  <si>
    <t>2. Enter Gross Pay=Salary  $              6. Enter # of Federal Allowances=1</t>
  </si>
  <si>
    <t>1. State for withholding: Select         5. Enter Federal Filing Status: Single</t>
  </si>
  <si>
    <t>Location (City,State):</t>
  </si>
  <si>
    <t>Rainy day fund/GraduateSchool/Mortgage/Car/Retirement</t>
  </si>
  <si>
    <r>
      <t xml:space="preserve">Utilities </t>
    </r>
    <r>
      <rPr>
        <sz val="8"/>
        <color indexed="8"/>
        <rFont val="Calibri"/>
        <family val="0"/>
      </rPr>
      <t>(electricity, heat, hot water)</t>
    </r>
  </si>
  <si>
    <r>
      <t xml:space="preserve">Home Misc </t>
    </r>
    <r>
      <rPr>
        <sz val="8"/>
        <color indexed="8"/>
        <rFont val="Calibri"/>
        <family val="0"/>
      </rPr>
      <t>(cleaning supplies, toiletries)</t>
    </r>
  </si>
  <si>
    <r>
      <t>Entertainment (</t>
    </r>
    <r>
      <rPr>
        <sz val="8"/>
        <color indexed="8"/>
        <rFont val="Calibri"/>
        <family val="0"/>
      </rPr>
      <t xml:space="preserve">Concert, Sports) </t>
    </r>
  </si>
  <si>
    <t>Student Loan Repayment
 (rec &lt;10% of take home pay)</t>
  </si>
  <si>
    <t>Annualized</t>
  </si>
  <si>
    <t>Click on link to calculate monthly student loan payments.
1. Enter Student Loan amount from above
2. Annual Interest Rate: 3.76%
3. Loan Term: 10 years</t>
  </si>
  <si>
    <t>This will calculate autmoatically based on your entries at left.</t>
  </si>
  <si>
    <t>Other Financial Assistance (please explain)</t>
  </si>
  <si>
    <r>
      <t>Annual Salary Amount:</t>
    </r>
    <r>
      <rPr>
        <b/>
        <sz val="12"/>
        <color indexed="19"/>
        <rFont val="Calibri"/>
        <family val="0"/>
      </rPr>
      <t xml:space="preserve"> </t>
    </r>
    <r>
      <rPr>
        <sz val="12"/>
        <color indexed="19"/>
        <rFont val="Calibri"/>
        <family val="0"/>
      </rPr>
      <t xml:space="preserve">Click Salary Finder link to search and determine the salary for your job in the location listed above. A reminder that when first out of college you are generally an </t>
    </r>
    <r>
      <rPr>
        <b/>
        <sz val="12"/>
        <color indexed="19"/>
        <rFont val="Calibri"/>
        <family val="0"/>
      </rPr>
      <t>"entry level"</t>
    </r>
    <r>
      <rPr>
        <sz val="12"/>
        <color indexed="19"/>
        <rFont val="Calibri"/>
        <family val="0"/>
      </rPr>
      <t xml:space="preserve"> employee. When searching Salary Finder please precede your job title with the words "</t>
    </r>
    <r>
      <rPr>
        <b/>
        <sz val="12"/>
        <color indexed="19"/>
        <rFont val="Calibri"/>
        <family val="0"/>
      </rPr>
      <t>entry level</t>
    </r>
    <r>
      <rPr>
        <b/>
        <sz val="12"/>
        <color indexed="19"/>
        <rFont val="Calibri"/>
        <family val="0"/>
      </rPr>
      <t>.</t>
    </r>
    <r>
      <rPr>
        <sz val="12"/>
        <color indexed="19"/>
        <rFont val="Calibri"/>
        <family val="0"/>
      </rPr>
      <t>" (i.e., "</t>
    </r>
    <r>
      <rPr>
        <b/>
        <sz val="12"/>
        <color indexed="19"/>
        <rFont val="Calibri"/>
        <family val="0"/>
      </rPr>
      <t xml:space="preserve">entry level </t>
    </r>
    <r>
      <rPr>
        <sz val="12"/>
        <color indexed="19"/>
        <rFont val="Calibri"/>
        <family val="0"/>
      </rPr>
      <t>accountant")</t>
    </r>
  </si>
  <si>
    <t>This exercise is not inclusive but designed to help you estimate your living expenses &amp; debt post-college against your potential earnings.</t>
  </si>
  <si>
    <t>College Affordability Overview</t>
  </si>
  <si>
    <t>Financial Awards</t>
  </si>
  <si>
    <t>Loans</t>
  </si>
  <si>
    <t>Scholarships</t>
  </si>
  <si>
    <t>College Award Letter</t>
  </si>
  <si>
    <t>Net Price</t>
  </si>
  <si>
    <t>Average expenses for one academic year of attendance. Can generally be found on the tuition page of the school's website.</t>
  </si>
  <si>
    <t>Loans from the federal government. 2016-17 with a 3.76% interest rate. These loans are "subsidized" by the U.S. government because you do not start to accrue interest on your loan until after you graduate. You must income qualify in order to receive a subsidized loan. Your FAFSA wil determine eligibility.</t>
  </si>
  <si>
    <t>Subsidized</t>
  </si>
  <si>
    <t>Unsubsidized</t>
  </si>
  <si>
    <t>Private</t>
  </si>
  <si>
    <t>Each college or university has an algorithm to determine a student's EFC. This is generally derived from information on the student's application, FAFSA, CSS profile (if required). Every college has its own system to calculate.</t>
  </si>
  <si>
    <t>There are a number of public and private financial awards available to qualified students.</t>
  </si>
  <si>
    <t xml:space="preserve">Federal loan with an interest rate of 3.76%. The interest begins to accrue as soon as you access your loan monies. </t>
  </si>
  <si>
    <t xml:space="preserve">Scholarships are financial awards that do not have to be repaid. Many are renewable during your full college attendance as long as you meet academic requirements and do not have a material change in financial status.  
At some institutions, you are autmoatically eligible for school scholarships once you apply. Check with your particular school.  </t>
  </si>
  <si>
    <t>Institution's EFC</t>
  </si>
  <si>
    <t xml:space="preserve">Free Application for 
Federal Student Aid
(FAFSA) </t>
  </si>
  <si>
    <r>
      <t xml:space="preserve">ALL OF THESE ITEMS ARE WITHIN 
YOUR CONTROL
</t>
    </r>
    <r>
      <rPr>
        <i/>
        <sz val="12"/>
        <color indexed="19"/>
        <rFont val="Calibri"/>
        <family val="0"/>
      </rPr>
      <t>Search the web for the cost estimates. Consider having roommates, taking public transportation, having coffee at home rather than buying out
(a $2.40 cup of coffee x 365 days a year=$876/yr)</t>
    </r>
  </si>
  <si>
    <t>Save your file with your initials and date (i.e., TS 02-12-17.xlsx)</t>
  </si>
  <si>
    <t>Complete the College and Career tabs</t>
  </si>
  <si>
    <t>Review the Overview tab</t>
  </si>
  <si>
    <r>
      <t xml:space="preserve">Net Price Calculator </t>
    </r>
    <r>
      <rPr>
        <sz val="14"/>
        <color indexed="8"/>
        <rFont val="Calibri"/>
        <family val="0"/>
      </rPr>
      <t>(NPC)</t>
    </r>
  </si>
  <si>
    <r>
      <t xml:space="preserve">Cost of Attendance </t>
    </r>
    <r>
      <rPr>
        <sz val="14"/>
        <color indexed="8"/>
        <rFont val="Calibri"/>
        <family val="0"/>
      </rPr>
      <t>(COA)</t>
    </r>
  </si>
  <si>
    <t>Resources &amp; Links</t>
  </si>
  <si>
    <t>Directions</t>
  </si>
  <si>
    <r>
      <t xml:space="preserve">COLLEGE EXPENSES: </t>
    </r>
    <r>
      <rPr>
        <sz val="12"/>
        <color indexed="19"/>
        <rFont val="Calibri"/>
        <family val="0"/>
      </rPr>
      <t>Actual cost of attending (COA).</t>
    </r>
  </si>
  <si>
    <t>Glossary</t>
  </si>
  <si>
    <t>nerdwallet.com/blog/loans/student-loans/student-loan-calculator/</t>
  </si>
  <si>
    <t>paycheckcity.com/calculator/salary/</t>
  </si>
  <si>
    <t>consumerfinance.gov/paying-for-college/compare-financial-aid-and-college-cost</t>
  </si>
  <si>
    <t>learnvest.com/knowledge-center/your-ultimate-budget-guideline-the-502030-rule</t>
  </si>
  <si>
    <r>
      <t>2.</t>
    </r>
    <r>
      <rPr>
        <sz val="14"/>
        <rFont val="Times New Roman"/>
        <family val="0"/>
      </rPr>
      <t> </t>
    </r>
    <r>
      <rPr>
        <sz val="14"/>
        <rFont val="Arial"/>
        <family val="0"/>
      </rPr>
      <t>Study Courses – Prepare you for higher paying jobs.</t>
    </r>
  </si>
  <si>
    <r>
      <t>4.</t>
    </r>
    <r>
      <rPr>
        <sz val="14"/>
        <rFont val="Times New Roman"/>
        <family val="0"/>
      </rPr>
      <t> </t>
    </r>
    <r>
      <rPr>
        <sz val="14"/>
        <rFont val="Arial"/>
        <family val="0"/>
      </rPr>
      <t>Post Graduation – Lower cost living location.</t>
    </r>
  </si>
  <si>
    <r>
      <t>5.</t>
    </r>
    <r>
      <rPr>
        <sz val="14"/>
        <color indexed="8"/>
        <rFont val="Times New Roman"/>
        <family val="0"/>
      </rPr>
      <t> </t>
    </r>
    <r>
      <rPr>
        <sz val="14"/>
        <color indexed="8"/>
        <rFont val="Arial"/>
        <family val="0"/>
      </rPr>
      <t>Lifestyle – Cost control over discretionary expenses – housing, transportation, travel and entertainment.</t>
    </r>
  </si>
  <si>
    <r>
      <t xml:space="preserve">1. </t>
    </r>
    <r>
      <rPr>
        <sz val="14"/>
        <color indexed="8"/>
        <rFont val="Arial"/>
        <family val="0"/>
      </rPr>
      <t>Income: Gross pay, Taxes and Net Pay</t>
    </r>
  </si>
  <si>
    <t>2. Expenses: Living expenses, savings and student loan repayment</t>
  </si>
  <si>
    <t>3. Affordability results: Net pay less expenses; monthly and annually</t>
  </si>
  <si>
    <r>
      <t xml:space="preserve">Remember, </t>
    </r>
    <r>
      <rPr>
        <b/>
        <sz val="14"/>
        <color indexed="8"/>
        <rFont val="Arial"/>
        <family val="0"/>
      </rPr>
      <t>you</t>
    </r>
    <r>
      <rPr>
        <sz val="14"/>
        <color indexed="8"/>
        <rFont val="Arial"/>
        <family val="0"/>
      </rPr>
      <t xml:space="preserve"> have a great deal of control over your college affordability. </t>
    </r>
  </si>
  <si>
    <r>
      <t xml:space="preserve">College Tab: Financial gap and student loan needs </t>
    </r>
    <r>
      <rPr>
        <sz val="14"/>
        <color indexed="8"/>
        <rFont val="Arial"/>
        <family val="0"/>
      </rPr>
      <t>helps you estimate and calculate your:</t>
    </r>
  </si>
  <si>
    <r>
      <t>4. R</t>
    </r>
    <r>
      <rPr>
        <sz val="14"/>
        <color indexed="8"/>
        <rFont val="Arial"/>
        <family val="0"/>
      </rPr>
      <t>emaining Gap Amount: your financial gap and student loan need</t>
    </r>
  </si>
  <si>
    <r>
      <t>1.</t>
    </r>
    <r>
      <rPr>
        <sz val="14"/>
        <color indexed="8"/>
        <rFont val="Times New Roman"/>
        <family val="0"/>
      </rPr>
      <t> </t>
    </r>
    <r>
      <rPr>
        <sz val="14"/>
        <color indexed="8"/>
        <rFont val="Arial"/>
        <family val="0"/>
      </rPr>
      <t>College Expenses: the cost of attendance, non-school expenses associated with attendance</t>
    </r>
  </si>
  <si>
    <r>
      <t>2.</t>
    </r>
    <r>
      <rPr>
        <sz val="14"/>
        <color indexed="8"/>
        <rFont val="Times New Roman"/>
        <family val="0"/>
      </rPr>
      <t> </t>
    </r>
    <r>
      <rPr>
        <sz val="14"/>
        <color indexed="8"/>
        <rFont val="Arial"/>
        <family val="0"/>
      </rPr>
      <t>Committed Funding: Your family's contribution, your personal contribution (definite money)</t>
    </r>
  </si>
  <si>
    <t>3. Gap Amount: projected scholarships and grants (projected money)</t>
  </si>
  <si>
    <r>
      <t xml:space="preserve">Expected Family Contribution
</t>
    </r>
    <r>
      <rPr>
        <sz val="14"/>
        <color indexed="8"/>
        <rFont val="Calibri"/>
        <family val="0"/>
      </rPr>
      <t>(EFC)</t>
    </r>
  </si>
  <si>
    <t>EFC is the family contribution amount determined by the federal government through FAFSA.</t>
  </si>
  <si>
    <t>MONTHLY EXPENSES</t>
  </si>
  <si>
    <t>Annual Net Pay</t>
  </si>
  <si>
    <t>Total Annual Deductions:</t>
  </si>
  <si>
    <t>4. Enter Pay Frequency=Annual        8. Click the CALCULATE BUTTON</t>
  </si>
  <si>
    <t>This is the number in the Net Pay section of the page</t>
  </si>
  <si>
    <t>This is a good time to talk to your parents again about what recommendations they may have or help they can give to close this gap.</t>
  </si>
  <si>
    <t>COMMITTED FUNDING:</t>
  </si>
  <si>
    <t xml:space="preserve"> Please reach out to Sarah or your ZF advisor with any questions.</t>
  </si>
  <si>
    <r>
      <t xml:space="preserve">Welcome! Our College Affordability Toolkit is the result of listening to our students over the years and putting together an exercise to help you and your parents make smart, informed decisions about your future. This tool should not be used exclusively in your decision making nor does it provide any financial advice. Use this tool to help guide you to an affordable college education.
</t>
    </r>
    <r>
      <rPr>
        <sz val="10"/>
        <color indexed="8"/>
        <rFont val="Arial"/>
        <family val="0"/>
      </rPr>
      <t xml:space="preserve">
</t>
    </r>
    <r>
      <rPr>
        <sz val="14"/>
        <color indexed="8"/>
        <rFont val="Arial"/>
        <family val="0"/>
      </rPr>
      <t xml:space="preserve">Whether you are a new applicant or a returning student, this Toolkit </t>
    </r>
    <r>
      <rPr>
        <sz val="14"/>
        <color indexed="8"/>
        <rFont val="Arial"/>
        <family val="0"/>
      </rPr>
      <t>is designed to provide both you and us with a snapshot of your financial situation and the potential impact of your choices on college and career. It allows you to test a variety of scenarios and "estimate" the impact. We recommend you save various scenarios to compare. Please submit your completed College Affordability Toolkit with the scenario that best reflects your most likely choices.</t>
    </r>
    <r>
      <rPr>
        <sz val="14"/>
        <color indexed="8"/>
        <rFont val="Arial"/>
        <family val="0"/>
      </rPr>
      <t xml:space="preserve">
</t>
    </r>
    <r>
      <rPr>
        <sz val="10"/>
        <color indexed="8"/>
        <rFont val="Arial"/>
        <family val="0"/>
      </rPr>
      <t xml:space="preserve">
</t>
    </r>
    <r>
      <rPr>
        <sz val="14"/>
        <color indexed="8"/>
        <rFont val="Arial"/>
        <family val="0"/>
      </rPr>
      <t xml:space="preserve">You can't predict your financial future. As a propsective ZF student or a returning ZF student, we make a couple of assumptions:
  1. You want to be financially self-sufficient after graduation.
  2. You intend to fulfill student loan obligations within ten years following graduation.
</t>
    </r>
    <r>
      <rPr>
        <i/>
        <sz val="14"/>
        <color indexed="8"/>
        <rFont val="Arial"/>
        <family val="0"/>
      </rPr>
      <t xml:space="preserve">ZF believes that college affordability and fiscal responsibility are based on your projected financial situation </t>
    </r>
    <r>
      <rPr>
        <b/>
        <i/>
        <sz val="14"/>
        <color indexed="8"/>
        <rFont val="Arial"/>
        <family val="0"/>
      </rPr>
      <t>after</t>
    </r>
    <r>
      <rPr>
        <i/>
        <sz val="14"/>
        <color indexed="8"/>
        <rFont val="Arial"/>
        <family val="0"/>
      </rPr>
      <t xml:space="preserve"> you graduate. We hope this workbook is of value to you.</t>
    </r>
  </si>
  <si>
    <r>
      <t xml:space="preserve">Career Tab: College Affordability </t>
    </r>
    <r>
      <rPr>
        <sz val="14"/>
        <color indexed="8"/>
        <rFont val="Arial"/>
        <family val="0"/>
      </rPr>
      <t xml:space="preserve">based on post-graduation career and </t>
    </r>
    <r>
      <rPr>
        <sz val="14"/>
        <color indexed="8"/>
        <rFont val="Arial"/>
        <family val="0"/>
      </rPr>
      <t>cost of living/</t>
    </r>
    <r>
      <rPr>
        <sz val="14"/>
        <color indexed="8"/>
        <rFont val="Arial"/>
        <family val="0"/>
      </rPr>
      <t>lifestyle choices.</t>
    </r>
  </si>
  <si>
    <t>This spreadsheet helps you estimate your income and expenses after graduation, including the repayment of your student loans over a ten-year period. It will provide links and recommendations about estimating these items:</t>
  </si>
  <si>
    <t>3. College Lifestyle – Be more cost-conscious or possibly live at home?</t>
  </si>
  <si>
    <t>1. School Choice – Less expensive schools, state schools or community colleges with transfer credits to 
    4-year colleges.</t>
  </si>
  <si>
    <r>
      <t xml:space="preserve">This spreadsheet will help you estimate your income and expenses after graduation, including the repayment of your student loans in a ten-year period. It will help determine if your student loan amount is affordable. Additionally, it provides links and advice about estimating these items.
1.    Income – Gross Pay
2.    Federal and State Tax – Deductions made from gross pay
3.    Net Pay – Amount of paycheck left over after deductions (i.e., Federal &amp; State Tax, Social Security)
3.    Living Expense Estimates
4.    Affordability Alerts
</t>
    </r>
    <r>
      <rPr>
        <sz val="6"/>
        <color indexed="8"/>
        <rFont val="Calibri"/>
        <family val="0"/>
      </rPr>
      <t xml:space="preserve">
</t>
    </r>
    <r>
      <rPr>
        <sz val="14"/>
        <color indexed="8"/>
        <rFont val="Calibri"/>
        <family val="0"/>
      </rPr>
      <t>You have a great deal of control over your discretionary expenses – housing, transportation, travel and entertainment.</t>
    </r>
  </si>
  <si>
    <r>
      <t>Job and where you live:</t>
    </r>
    <r>
      <rPr>
        <b/>
        <sz val="12"/>
        <color indexed="19"/>
        <rFont val="Calibri"/>
        <family val="0"/>
      </rPr>
      <t xml:space="preserve"> </t>
    </r>
    <r>
      <rPr>
        <sz val="12"/>
        <color indexed="19"/>
        <rFont val="Calibri"/>
        <family val="0"/>
      </rPr>
      <t>Identify a job - you need not be definite, just realistic; choose a city, state you wish to live in post-graduation.</t>
    </r>
  </si>
  <si>
    <r>
      <t xml:space="preserve">Annual Net Pay: </t>
    </r>
    <r>
      <rPr>
        <sz val="12"/>
        <color indexed="19"/>
        <rFont val="Calibri"/>
        <family val="0"/>
      </rPr>
      <t>Determine deductions and actual take home pay. Click Payroll Deduction calculator link and follow directions below to complete. 
(leave payroll site entries as is unless specified below)</t>
    </r>
  </si>
  <si>
    <t>3. Enter Gross Pay Type=Annually    7. State &amp; Local Information: Total Allowances=1</t>
  </si>
  <si>
    <t>Gross Salary (total amount paid for work)</t>
  </si>
  <si>
    <r>
      <t xml:space="preserve">Living Expenses 
</t>
    </r>
    <r>
      <rPr>
        <sz val="11"/>
        <color indexed="8"/>
        <rFont val="Calibri"/>
        <family val="2"/>
      </rPr>
      <t>(rec 70% of take home pay)</t>
    </r>
  </si>
  <si>
    <t>Cell Phone</t>
  </si>
  <si>
    <t>Eat Out</t>
  </si>
  <si>
    <t>Net Pay-Total Expenses</t>
  </si>
  <si>
    <r>
      <t>Determines</t>
    </r>
    <r>
      <rPr>
        <i/>
        <sz val="14"/>
        <color indexed="8"/>
        <rFont val="Calibri"/>
        <family val="0"/>
      </rPr>
      <t xml:space="preserve"> </t>
    </r>
    <r>
      <rPr>
        <sz val="14"/>
        <color indexed="8"/>
        <rFont val="Calibri"/>
        <family val="0"/>
      </rPr>
      <t>the amount you pay to attend an institution in a single academic year after subtracting contributions, scholarships and grants. It is a good estimation of need-based financial aid.</t>
    </r>
  </si>
  <si>
    <t>The amount you pay to attend an institution in a single academic year AFTER subtracting scholarships and grants the student receives.</t>
  </si>
  <si>
    <t>Completion of the FAFSA determines a family's EFC. Based on the EFC, the government then determines a student's eligibility for federal student aid. The EFC formula is calculated based on financial information provided on your FAFSA application.</t>
  </si>
  <si>
    <t>Loans differ from grants in that they must be repaid and with interest.</t>
  </si>
  <si>
    <t>There are many private student loan organizations and options. Beware, most of these options are at a significantly higher interest than federal subsidized/unsubsidized loans and with various fee schedules and penalty structures.</t>
  </si>
  <si>
    <t>As part of its acceptance letter, your college will send you an award package indicating your financial assistance eligibility. This letter generally includes detailed Cost of Attendance, the school's Expected Family Contribution (EFC) for both student and parent, and financial package (federal, state and school funded awards).</t>
  </si>
  <si>
    <r>
      <t xml:space="preserve">MONTHLY Net Pay: </t>
    </r>
    <r>
      <rPr>
        <sz val="12"/>
        <color indexed="19"/>
        <rFont val="Calibri"/>
        <family val="0"/>
      </rPr>
      <t>This auto-calcs to estimate your monthly income.</t>
    </r>
  </si>
  <si>
    <r>
      <t xml:space="preserve">For this exercise, you will enter amounts in the white cells below that apply to your college financials. </t>
    </r>
    <r>
      <rPr>
        <b/>
        <sz val="14"/>
        <color indexed="19"/>
        <rFont val="Calibri"/>
        <family val="0"/>
      </rPr>
      <t xml:space="preserve">Information is in </t>
    </r>
    <r>
      <rPr>
        <b/>
        <sz val="14"/>
        <color indexed="19"/>
        <rFont val="Calibri"/>
        <family val="0"/>
      </rPr>
      <t>brown</t>
    </r>
    <r>
      <rPr>
        <b/>
        <sz val="14"/>
        <color indexed="19"/>
        <rFont val="Calibri"/>
        <family val="0"/>
      </rPr>
      <t>.</t>
    </r>
    <r>
      <rPr>
        <sz val="12"/>
        <color indexed="8"/>
        <rFont val="Calibri"/>
        <family val="2"/>
      </rPr>
      <t xml:space="preserve">
</t>
    </r>
    <r>
      <rPr>
        <sz val="2"/>
        <color indexed="8"/>
        <rFont val="Calibri"/>
        <family val="0"/>
      </rPr>
      <t xml:space="preserve">
</t>
    </r>
    <r>
      <rPr>
        <sz val="14"/>
        <color indexed="8"/>
        <rFont val="Calibri"/>
        <family val="0"/>
      </rPr>
      <t xml:space="preserve">If you do not know the cost of attendance (COA) for your school, the best tool to gather COA information and projected financial aid/student loan/work study $ amounts is the Net Price Calculator (NPC). Click on the link at right, then scroll half-way down the page and enter the name of your college in Search by College Name. It could take up to 20 mins to complete and you will need to do so with your parents to get accurate information. It's helpful to save your results to a PDF for future reference. 
</t>
    </r>
    <r>
      <rPr>
        <sz val="2"/>
        <color indexed="8"/>
        <rFont val="Calibri"/>
        <family val="0"/>
      </rPr>
      <t xml:space="preserve">
</t>
    </r>
    <r>
      <rPr>
        <sz val="14"/>
        <color indexed="8"/>
        <rFont val="Calibri"/>
        <family val="0"/>
      </rPr>
      <t xml:space="preserve">If your college is not listed on the NPC site, go to the college's website and search "Cost of Attendance." This page can provide you with expenses and average financial aid information.
</t>
    </r>
    <r>
      <rPr>
        <sz val="12"/>
        <color indexed="8"/>
        <rFont val="Calibri"/>
        <family val="2"/>
      </rPr>
      <t xml:space="preserve">
</t>
    </r>
    <r>
      <rPr>
        <sz val="14"/>
        <color indexed="8"/>
        <rFont val="Calibri"/>
        <family val="0"/>
      </rPr>
      <t>As a returning ZF student, you know your cost of attendance (COA) and projected financial aid/ student loan/work study dollar amounts. Please complete.</t>
    </r>
  </si>
  <si>
    <t>**Note: this workbook best displayed on a laptop or desktop computer**</t>
  </si>
  <si>
    <t>Name (type over)</t>
  </si>
  <si>
    <t>College (type over)</t>
  </si>
  <si>
    <t>Date (type over)</t>
  </si>
  <si>
    <r>
      <t xml:space="preserve">Now we know how much additional money you need to attend this college. In section 3, enter money from your NPC report or from the college website to fill your GAP Amount. These could be school aid grants, work-study, Pell Grants, outside scholarships; money that does not have to be paid back.
</t>
    </r>
    <r>
      <rPr>
        <sz val="2"/>
        <color indexed="19"/>
        <rFont val="Calibri"/>
        <family val="0"/>
      </rPr>
      <t xml:space="preserve">
</t>
    </r>
    <r>
      <rPr>
        <sz val="12"/>
        <color indexed="19"/>
        <rFont val="Calibri"/>
        <family val="0"/>
      </rPr>
      <t xml:space="preserve">For returning ZF students, you </t>
    </r>
    <r>
      <rPr>
        <sz val="12"/>
        <color indexed="19"/>
        <rFont val="Calibri"/>
        <family val="0"/>
      </rPr>
      <t xml:space="preserve">probably </t>
    </r>
    <r>
      <rPr>
        <sz val="12"/>
        <color indexed="19"/>
        <rFont val="Calibri"/>
        <family val="0"/>
      </rPr>
      <t>know your numbers. Please complete.</t>
    </r>
  </si>
  <si>
    <t>Green=Affordable; Red=Of Concern</t>
  </si>
  <si>
    <r>
      <t xml:space="preserve">Please Note
</t>
    </r>
    <r>
      <rPr>
        <sz val="16"/>
        <color indexed="56"/>
        <rFont val="Calibri"/>
        <family val="0"/>
      </rPr>
      <t>This workbook is intended to be used as a resource to help you and your parents guage the potential post-graduation impact of your college decision making. In no way does this tool provide financial advice or guidance. ZF is not a financial adviser. This tool should guide you to questions to ask, areas of concern, balance of loans vs tuition vs ability to pay back post-college. Please use this tool as a resource.</t>
    </r>
  </si>
  <si>
    <t xml:space="preserve">Transportation (public or car) </t>
  </si>
  <si>
    <t>Other - please type description here</t>
  </si>
  <si>
    <r>
      <t xml:space="preserve">Awarded Outside Scholarships </t>
    </r>
    <r>
      <rPr>
        <i/>
        <sz val="12"/>
        <color indexed="8"/>
        <rFont val="Calibri"/>
        <family val="0"/>
      </rPr>
      <t>(please list; if need be, list multiple awards/line &amp; enter combined total)</t>
    </r>
  </si>
  <si>
    <r>
      <t xml:space="preserve">Pending Outside Scholarships </t>
    </r>
    <r>
      <rPr>
        <i/>
        <sz val="12"/>
        <color indexed="8"/>
        <rFont val="Calibri"/>
        <family val="0"/>
      </rPr>
      <t xml:space="preserve"> (please list; if need be, list multiple awards/line &amp; enter combined total)</t>
    </r>
  </si>
  <si>
    <t>Email with your complete ZF package to Sarah Leonard (sarah@zeniefoundation.org)</t>
  </si>
  <si>
    <t>Federal Perkins Loan</t>
  </si>
  <si>
    <t>Unsubsidized Loan</t>
  </si>
  <si>
    <t>Subsidized Loan</t>
  </si>
  <si>
    <t>Private/Personal Loan</t>
  </si>
  <si>
    <t>Total current debt</t>
  </si>
  <si>
    <t>Other Loans</t>
  </si>
  <si>
    <t>Est Student Loan Amount Post-College:</t>
  </si>
  <si>
    <t>Year (1,2,3,4)</t>
  </si>
  <si>
    <t>Average student loan debt/year</t>
  </si>
  <si>
    <t>ZF Scholarship</t>
  </si>
  <si>
    <t>Projected Funding</t>
  </si>
  <si>
    <r>
      <t>EST STUDENT LOAN NEED FOR UPCOMING YEAR</t>
    </r>
    <r>
      <rPr>
        <sz val="12"/>
        <color indexed="8"/>
        <rFont val="Calibri"/>
        <family val="2"/>
      </rPr>
      <t xml:space="preserve"> (Gap Amount - Projected Funding)</t>
    </r>
  </si>
  <si>
    <r>
      <t xml:space="preserve">CURRENT OUTSTANDING COLLEGE DEBT </t>
    </r>
    <r>
      <rPr>
        <sz val="12"/>
        <color indexed="8"/>
        <rFont val="Calibri"/>
        <family val="2"/>
      </rPr>
      <t>(Loans you are responsible for repaying)</t>
    </r>
  </si>
  <si>
    <r>
      <t xml:space="preserve">EST COLLEGE DEBT </t>
    </r>
    <r>
      <rPr>
        <sz val="12"/>
        <color indexed="8"/>
        <rFont val="Calibri"/>
        <family val="2"/>
      </rPr>
      <t>(Student Loan Need+Current Debt)</t>
    </r>
  </si>
  <si>
    <t>Based on Current College Expenses</t>
  </si>
  <si>
    <t>1=Freshman, 2=Sophomore, 3=Junior, 4=Senior</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</si>
</sst>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_(&quot;$&quot;* #,##0_);_(&quot;$&quot;* \(#,##0\);_(&quot;$&quot;* &quot;-&quot;??_);_(@_)"/>
    <numFmt numFmtId="166" formatCode="[$-409]dddd\,\ mmmm\ d\,\ yy"/>
    <numFmt numFmtId="167" formatCode="0.0"/>
  </numFmts>
  <fonts count="128">
    <font>
      <sz val="12"/>
      <color theme="1"/>
      <name val="Calibri"/>
      <family val="2"/>
    </font>
    <font>
      <sz val="12"/>
      <color indexed="8"/>
      <name val="Calibri"/>
      <family val="2"/>
    </font>
    <font>
      <sz val="8"/>
      <name val="Calibri"/>
      <family val="2"/>
    </font>
    <font>
      <i/>
      <sz val="16"/>
      <name val="Calibri"/>
      <family val="0"/>
    </font>
    <font>
      <sz val="14"/>
      <color indexed="8"/>
      <name val="Calibri"/>
      <family val="0"/>
    </font>
    <font>
      <sz val="14"/>
      <color indexed="8"/>
      <name val="Times New Roman"/>
      <family val="0"/>
    </font>
    <font>
      <sz val="14"/>
      <color indexed="8"/>
      <name val="Arial"/>
      <family val="0"/>
    </font>
    <font>
      <sz val="14"/>
      <name val="Arial"/>
      <family val="0"/>
    </font>
    <font>
      <sz val="14"/>
      <name val="Times New Roman"/>
      <family val="0"/>
    </font>
    <font>
      <sz val="2"/>
      <color indexed="8"/>
      <name val="Calibri"/>
      <family val="0"/>
    </font>
    <font>
      <sz val="6"/>
      <color indexed="8"/>
      <name val="Calibri"/>
      <family val="0"/>
    </font>
    <font>
      <sz val="8"/>
      <color indexed="8"/>
      <name val="Calibri"/>
      <family val="0"/>
    </font>
    <font>
      <b/>
      <sz val="12"/>
      <color indexed="19"/>
      <name val="Calibri"/>
      <family val="0"/>
    </font>
    <font>
      <b/>
      <sz val="14"/>
      <color indexed="19"/>
      <name val="Calibri"/>
      <family val="0"/>
    </font>
    <font>
      <sz val="12"/>
      <color indexed="19"/>
      <name val="Calibri"/>
      <family val="0"/>
    </font>
    <font>
      <i/>
      <sz val="12"/>
      <color indexed="19"/>
      <name val="Calibri"/>
      <family val="0"/>
    </font>
    <font>
      <sz val="14"/>
      <name val="Calibri"/>
      <family val="0"/>
    </font>
    <font>
      <b/>
      <sz val="14"/>
      <color indexed="8"/>
      <name val="Arial"/>
      <family val="0"/>
    </font>
    <font>
      <sz val="10"/>
      <name val="Helv"/>
      <family val="0"/>
    </font>
    <font>
      <sz val="10"/>
      <color indexed="8"/>
      <name val="Arial"/>
      <family val="0"/>
    </font>
    <font>
      <sz val="14"/>
      <color indexed="63"/>
      <name val="Calibri"/>
      <family val="0"/>
    </font>
    <font>
      <i/>
      <sz val="14"/>
      <color indexed="8"/>
      <name val="Calibri"/>
      <family val="0"/>
    </font>
    <font>
      <i/>
      <sz val="14"/>
      <color indexed="8"/>
      <name val="Arial"/>
      <family val="0"/>
    </font>
    <font>
      <b/>
      <i/>
      <sz val="14"/>
      <color indexed="8"/>
      <name val="Arial"/>
      <family val="0"/>
    </font>
    <font>
      <sz val="11"/>
      <color indexed="8"/>
      <name val="Calibri"/>
      <family val="2"/>
    </font>
    <font>
      <sz val="2"/>
      <color indexed="19"/>
      <name val="Calibri"/>
      <family val="0"/>
    </font>
    <font>
      <i/>
      <sz val="12"/>
      <color indexed="8"/>
      <name val="Calibri"/>
      <family val="0"/>
    </font>
    <font>
      <sz val="16"/>
      <color indexed="56"/>
      <name val="Calibri"/>
      <family val="0"/>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u val="single"/>
      <sz val="12"/>
      <color indexed="20"/>
      <name val="Calibri"/>
      <family val="2"/>
    </font>
    <font>
      <sz val="12"/>
      <color indexed="17"/>
      <name val="Calibri"/>
      <family val="2"/>
    </font>
    <font>
      <b/>
      <sz val="15"/>
      <color indexed="56"/>
      <name val="Calibri"/>
      <family val="2"/>
    </font>
    <font>
      <b/>
      <sz val="13"/>
      <color indexed="56"/>
      <name val="Calibri"/>
      <family val="2"/>
    </font>
    <font>
      <b/>
      <sz val="11"/>
      <color indexed="56"/>
      <name val="Calibri"/>
      <family val="2"/>
    </font>
    <font>
      <u val="single"/>
      <sz val="12"/>
      <color indexed="1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56"/>
      <name val="Cambria"/>
      <family val="2"/>
    </font>
    <font>
      <b/>
      <sz val="12"/>
      <color indexed="8"/>
      <name val="Calibri"/>
      <family val="2"/>
    </font>
    <font>
      <sz val="12"/>
      <color indexed="10"/>
      <name val="Calibri"/>
      <family val="2"/>
    </font>
    <font>
      <sz val="16"/>
      <color indexed="8"/>
      <name val="Calibri"/>
      <family val="0"/>
    </font>
    <font>
      <sz val="24"/>
      <color indexed="56"/>
      <name val="Calibri"/>
      <family val="0"/>
    </font>
    <font>
      <b/>
      <sz val="24"/>
      <color indexed="56"/>
      <name val="Calibri"/>
      <family val="0"/>
    </font>
    <font>
      <b/>
      <sz val="12"/>
      <color indexed="8"/>
      <name val="Arial"/>
      <family val="0"/>
    </font>
    <font>
      <sz val="12"/>
      <color indexed="8"/>
      <name val="Arial"/>
      <family val="0"/>
    </font>
    <font>
      <sz val="14"/>
      <color indexed="12"/>
      <name val="Calibri"/>
      <family val="0"/>
    </font>
    <font>
      <b/>
      <sz val="14"/>
      <color indexed="8"/>
      <name val="Calibri"/>
      <family val="0"/>
    </font>
    <font>
      <sz val="12"/>
      <name val="Calibri"/>
      <family val="0"/>
    </font>
    <font>
      <b/>
      <sz val="12"/>
      <name val="Calibri"/>
      <family val="0"/>
    </font>
    <font>
      <sz val="11"/>
      <name val="Calibri"/>
      <family val="0"/>
    </font>
    <font>
      <b/>
      <sz val="11"/>
      <color indexed="8"/>
      <name val="Calibri"/>
      <family val="2"/>
    </font>
    <font>
      <i/>
      <sz val="20"/>
      <color indexed="8"/>
      <name val="Calibri"/>
      <family val="0"/>
    </font>
    <font>
      <b/>
      <sz val="16"/>
      <color indexed="8"/>
      <name val="Calibri"/>
      <family val="0"/>
    </font>
    <font>
      <sz val="16"/>
      <name val="Calibri"/>
      <family val="0"/>
    </font>
    <font>
      <i/>
      <sz val="16"/>
      <color indexed="8"/>
      <name val="Calibri"/>
      <family val="0"/>
    </font>
    <font>
      <sz val="14"/>
      <color indexed="19"/>
      <name val="Calibri"/>
      <family val="0"/>
    </font>
    <font>
      <i/>
      <sz val="11"/>
      <color indexed="8"/>
      <name val="Calibri"/>
      <family val="2"/>
    </font>
    <font>
      <sz val="14"/>
      <color indexed="56"/>
      <name val="Calibri"/>
      <family val="0"/>
    </font>
    <font>
      <b/>
      <sz val="15"/>
      <color indexed="8"/>
      <name val="Calibri"/>
      <family val="0"/>
    </font>
    <font>
      <b/>
      <i/>
      <sz val="16"/>
      <name val="Calibri"/>
      <family val="0"/>
    </font>
    <font>
      <b/>
      <sz val="18"/>
      <name val="Calibri"/>
      <family val="0"/>
    </font>
    <font>
      <b/>
      <sz val="16"/>
      <color indexed="9"/>
      <name val="Calibri"/>
      <family val="0"/>
    </font>
    <font>
      <b/>
      <i/>
      <sz val="16"/>
      <color indexed="9"/>
      <name val="Calibri"/>
      <family val="0"/>
    </font>
    <font>
      <b/>
      <sz val="16"/>
      <name val="Calibri"/>
      <family val="0"/>
    </font>
    <font>
      <b/>
      <sz val="16"/>
      <color indexed="56"/>
      <name val="Calibri"/>
      <family val="0"/>
    </font>
    <font>
      <sz val="16"/>
      <color indexed="19"/>
      <name val="Calibri"/>
      <family val="0"/>
    </font>
    <font>
      <b/>
      <sz val="18"/>
      <color indexed="8"/>
      <name val="Calibri"/>
      <family val="0"/>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u val="single"/>
      <sz val="12"/>
      <color theme="11"/>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sz val="16"/>
      <color theme="1"/>
      <name val="Calibri"/>
      <family val="0"/>
    </font>
    <font>
      <sz val="24"/>
      <color theme="3"/>
      <name val="Calibri"/>
      <family val="0"/>
    </font>
    <font>
      <b/>
      <sz val="24"/>
      <color theme="3"/>
      <name val="Calibri"/>
      <family val="0"/>
    </font>
    <font>
      <b/>
      <sz val="12"/>
      <color theme="1"/>
      <name val="Arial"/>
      <family val="0"/>
    </font>
    <font>
      <sz val="12"/>
      <color theme="1"/>
      <name val="Arial"/>
      <family val="0"/>
    </font>
    <font>
      <sz val="14"/>
      <color theme="1"/>
      <name val="Arial"/>
      <family val="0"/>
    </font>
    <font>
      <sz val="14"/>
      <color theme="1"/>
      <name val="Calibri"/>
      <family val="0"/>
    </font>
    <font>
      <sz val="14"/>
      <color rgb="FF000000"/>
      <name val="Calibri"/>
      <family val="0"/>
    </font>
    <font>
      <sz val="14"/>
      <color theme="10"/>
      <name val="Calibri"/>
      <family val="0"/>
    </font>
    <font>
      <b/>
      <sz val="14"/>
      <color theme="1"/>
      <name val="Calibri"/>
      <family val="0"/>
    </font>
    <font>
      <b/>
      <sz val="12"/>
      <color rgb="FF000000"/>
      <name val="Calibri"/>
      <family val="2"/>
    </font>
    <font>
      <sz val="12"/>
      <color rgb="FF000000"/>
      <name val="Calibri"/>
      <family val="2"/>
    </font>
    <font>
      <i/>
      <sz val="12"/>
      <color rgb="FF963634"/>
      <name val="Calibri"/>
      <family val="0"/>
    </font>
    <font>
      <sz val="11"/>
      <color rgb="FF000000"/>
      <name val="Calibri"/>
      <family val="2"/>
    </font>
    <font>
      <b/>
      <sz val="11"/>
      <color rgb="FF000000"/>
      <name val="Calibri"/>
      <family val="2"/>
    </font>
    <font>
      <i/>
      <sz val="12"/>
      <color rgb="FF996633"/>
      <name val="Calibri"/>
      <family val="0"/>
    </font>
    <font>
      <sz val="11"/>
      <color theme="1"/>
      <name val="Calibri"/>
      <family val="2"/>
    </font>
    <font>
      <i/>
      <sz val="20"/>
      <color theme="1"/>
      <name val="Calibri"/>
      <family val="0"/>
    </font>
    <font>
      <b/>
      <sz val="11"/>
      <color theme="1"/>
      <name val="Calibri"/>
      <family val="2"/>
    </font>
    <font>
      <b/>
      <sz val="16"/>
      <color rgb="FF000000"/>
      <name val="Calibri"/>
      <family val="0"/>
    </font>
    <font>
      <sz val="16"/>
      <color rgb="FF000000"/>
      <name val="Calibri"/>
      <family val="0"/>
    </font>
    <font>
      <b/>
      <sz val="16"/>
      <color theme="1"/>
      <name val="Calibri"/>
      <family val="0"/>
    </font>
    <font>
      <i/>
      <sz val="16"/>
      <color theme="1"/>
      <name val="Calibri"/>
      <family val="0"/>
    </font>
    <font>
      <sz val="14"/>
      <color theme="5"/>
      <name val="Calibri"/>
      <family val="0"/>
    </font>
    <font>
      <b/>
      <sz val="14"/>
      <color theme="1"/>
      <name val="Arial"/>
      <family val="0"/>
    </font>
    <font>
      <i/>
      <sz val="11"/>
      <color theme="1"/>
      <name val="Calibri"/>
      <family val="2"/>
    </font>
    <font>
      <b/>
      <sz val="24"/>
      <color rgb="FF1F497D"/>
      <name val="Calibri"/>
      <family val="0"/>
    </font>
    <font>
      <b/>
      <sz val="14"/>
      <color rgb="FF000000"/>
      <name val="Calibri"/>
      <family val="0"/>
    </font>
    <font>
      <sz val="14"/>
      <color theme="3"/>
      <name val="Calibri"/>
      <family val="0"/>
    </font>
    <font>
      <sz val="12"/>
      <color rgb="FF996633"/>
      <name val="Calibri"/>
      <family val="0"/>
    </font>
    <font>
      <b/>
      <sz val="15"/>
      <color theme="1"/>
      <name val="Calibri"/>
      <family val="0"/>
    </font>
    <font>
      <b/>
      <sz val="16"/>
      <color theme="0"/>
      <name val="Calibri"/>
      <family val="0"/>
    </font>
    <font>
      <b/>
      <i/>
      <sz val="16"/>
      <color theme="0"/>
      <name val="Calibri"/>
      <family val="0"/>
    </font>
    <font>
      <i/>
      <sz val="14"/>
      <color theme="1"/>
      <name val="Calibri"/>
      <family val="0"/>
    </font>
    <font>
      <b/>
      <sz val="16"/>
      <color theme="3"/>
      <name val="Calibri"/>
      <family val="0"/>
    </font>
    <font>
      <sz val="16"/>
      <color theme="5"/>
      <name val="Calibri"/>
      <family val="0"/>
    </font>
    <font>
      <sz val="12"/>
      <color theme="5"/>
      <name val="Calibri"/>
      <family val="0"/>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rgb="FFF2F2F2"/>
        <bgColor indexed="64"/>
      </patternFill>
    </fill>
    <fill>
      <patternFill patternType="solid">
        <fgColor theme="0"/>
        <bgColor indexed="64"/>
      </patternFill>
    </fill>
    <fill>
      <patternFill patternType="solid">
        <fgColor theme="2"/>
        <bgColor indexed="64"/>
      </patternFill>
    </fill>
    <fill>
      <patternFill patternType="solid">
        <fgColor theme="3" tint="0.7999799847602844"/>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right style="thick"/>
      <top style="thick"/>
      <bottom style="thin"/>
    </border>
    <border>
      <left style="thick"/>
      <right style="thick"/>
      <top>
        <color indexed="63"/>
      </top>
      <bottom>
        <color indexed="63"/>
      </bottom>
    </border>
    <border>
      <left>
        <color indexed="63"/>
      </left>
      <right style="medium"/>
      <top style="medium"/>
      <bottom style="thin"/>
    </border>
    <border>
      <left>
        <color indexed="63"/>
      </left>
      <right>
        <color indexed="63"/>
      </right>
      <top>
        <color indexed="63"/>
      </top>
      <bottom style="thin"/>
    </border>
    <border>
      <left>
        <color indexed="63"/>
      </left>
      <right style="medium"/>
      <top style="thin"/>
      <bottom style="thin"/>
    </border>
    <border>
      <left>
        <color indexed="63"/>
      </left>
      <right>
        <color indexed="63"/>
      </right>
      <top style="thin"/>
      <bottom style="thin"/>
    </border>
    <border>
      <left style="medium"/>
      <right>
        <color indexed="63"/>
      </right>
      <top style="thin"/>
      <bottom style="medium"/>
    </border>
    <border>
      <left>
        <color indexed="63"/>
      </left>
      <right style="medium"/>
      <top style="thin"/>
      <bottom style="medium"/>
    </border>
    <border>
      <left>
        <color indexed="63"/>
      </left>
      <right>
        <color indexed="63"/>
      </right>
      <top style="thin"/>
      <bottom>
        <color indexed="63"/>
      </bottom>
    </border>
    <border>
      <left style="medium"/>
      <right>
        <color indexed="63"/>
      </right>
      <top style="medium"/>
      <bottom style="thin"/>
    </border>
    <border>
      <left style="medium"/>
      <right>
        <color indexed="63"/>
      </right>
      <top style="thin"/>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style="thin"/>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style="thin"/>
      <top style="thin"/>
      <bottom style="thin"/>
    </border>
    <border>
      <left style="thin"/>
      <right style="thin"/>
      <top style="thin"/>
      <bottom style="thin"/>
    </border>
    <border>
      <left style="thin"/>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style="medium"/>
      <right>
        <color indexed="63"/>
      </right>
      <top style="thin"/>
      <bottom>
        <color indexed="63"/>
      </bottom>
    </border>
    <border>
      <left style="medium"/>
      <right>
        <color indexed="63"/>
      </right>
      <top>
        <color indexed="63"/>
      </top>
      <bottom style="thin"/>
    </border>
    <border>
      <left>
        <color indexed="63"/>
      </left>
      <right>
        <color indexed="63"/>
      </right>
      <top>
        <color indexed="63"/>
      </top>
      <bottom style="medium"/>
    </border>
    <border>
      <left style="medium"/>
      <right style="medium"/>
      <top style="medium"/>
      <bottom style="medium"/>
    </border>
    <border>
      <left style="medium"/>
      <right style="medium"/>
      <top>
        <color indexed="63"/>
      </top>
      <bottom style="medium"/>
    </border>
    <border>
      <left style="thin"/>
      <right style="medium"/>
      <top style="thin"/>
      <bottom style="thin"/>
    </border>
    <border>
      <left style="medium"/>
      <right>
        <color indexed="63"/>
      </right>
      <top style="medium"/>
      <bottom style="medium"/>
    </border>
    <border>
      <left>
        <color indexed="63"/>
      </left>
      <right>
        <color indexed="63"/>
      </right>
      <top style="medium"/>
      <bottom>
        <color indexed="63"/>
      </bottom>
    </border>
    <border>
      <left style="medium"/>
      <right style="thin"/>
      <top>
        <color indexed="63"/>
      </top>
      <bottom>
        <color indexed="63"/>
      </bottom>
    </border>
    <border>
      <left style="medium"/>
      <right style="thin"/>
      <top style="medium">
        <color theme="0" tint="-0.24997000396251678"/>
      </top>
      <bottom style="medium">
        <color theme="0" tint="-0.24997000396251678"/>
      </bottom>
    </border>
    <border>
      <left>
        <color indexed="63"/>
      </left>
      <right style="medium"/>
      <top style="medium">
        <color theme="0" tint="-0.24997000396251678"/>
      </top>
      <bottom style="medium">
        <color theme="0" tint="-0.24997000396251678"/>
      </bottom>
    </border>
    <border>
      <left style="medium"/>
      <right style="thin"/>
      <top style="thin"/>
      <bottom style="medium">
        <color theme="0" tint="-0.24997000396251678"/>
      </bottom>
    </border>
    <border>
      <left>
        <color indexed="63"/>
      </left>
      <right style="medium"/>
      <top style="thin"/>
      <bottom style="thin">
        <color theme="0" tint="-0.3499799966812134"/>
      </bottom>
    </border>
    <border>
      <left>
        <color indexed="63"/>
      </left>
      <right style="medium"/>
      <top style="thin">
        <color theme="0" tint="-0.3499799966812134"/>
      </top>
      <bottom style="thin">
        <color theme="0" tint="-0.3499799966812134"/>
      </bottom>
    </border>
    <border>
      <left>
        <color indexed="63"/>
      </left>
      <right style="medium"/>
      <top style="thin">
        <color theme="0" tint="-0.3499799966812134"/>
      </top>
      <bottom style="thin"/>
    </border>
    <border>
      <left style="medium"/>
      <right style="thin"/>
      <top style="medium">
        <color theme="0" tint="-0.24997000396251678"/>
      </top>
      <bottom style="thin"/>
    </border>
    <border>
      <left style="medium"/>
      <right style="thin"/>
      <top style="thin"/>
      <bottom style="medium"/>
    </border>
    <border>
      <left style="thick"/>
      <right style="thick"/>
      <top>
        <color indexed="63"/>
      </top>
      <bottom style="thick"/>
    </border>
    <border>
      <left style="thick"/>
      <right style="thick"/>
      <top>
        <color indexed="63"/>
      </top>
      <bottom style="thin"/>
    </border>
    <border>
      <left style="thick"/>
      <right style="thick"/>
      <top style="thin"/>
      <bottom>
        <color indexed="63"/>
      </bottom>
    </border>
    <border>
      <left>
        <color indexed="63"/>
      </left>
      <right style="medium"/>
      <top>
        <color indexed="63"/>
      </top>
      <bottom style="thin"/>
    </border>
    <border>
      <left style="mediumDashed">
        <color theme="3"/>
      </left>
      <right>
        <color indexed="63"/>
      </right>
      <top style="mediumDashed">
        <color theme="3"/>
      </top>
      <bottom style="mediumDashed">
        <color theme="3"/>
      </bottom>
    </border>
    <border>
      <left>
        <color indexed="63"/>
      </left>
      <right style="mediumDashed">
        <color theme="3"/>
      </right>
      <top style="mediumDashed">
        <color theme="3"/>
      </top>
      <bottom style="mediumDashed">
        <color theme="3"/>
      </bottom>
    </border>
    <border>
      <left>
        <color indexed="63"/>
      </left>
      <right style="medium"/>
      <top style="medium"/>
      <bottom style="medium"/>
    </border>
    <border>
      <left>
        <color indexed="63"/>
      </left>
      <right>
        <color indexed="63"/>
      </right>
      <top style="medium"/>
      <bottom style="thin"/>
    </border>
    <border>
      <left style="thin"/>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26" borderId="0" applyNumberFormat="0" applyBorder="0" applyAlignment="0" applyProtection="0"/>
    <xf numFmtId="0" fontId="75" fillId="27" borderId="1" applyNumberFormat="0" applyAlignment="0" applyProtection="0"/>
    <xf numFmtId="0" fontId="7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29" borderId="0" applyNumberFormat="0" applyBorder="0" applyAlignment="0" applyProtection="0"/>
    <xf numFmtId="0" fontId="80" fillId="0" borderId="3" applyNumberFormat="0" applyFill="0" applyAlignment="0" applyProtection="0"/>
    <xf numFmtId="0" fontId="81" fillId="0" borderId="4" applyNumberFormat="0" applyFill="0" applyAlignment="0" applyProtection="0"/>
    <xf numFmtId="0" fontId="82" fillId="0" borderId="5" applyNumberFormat="0" applyFill="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4" fillId="30" borderId="1" applyNumberFormat="0" applyAlignment="0" applyProtection="0"/>
    <xf numFmtId="0" fontId="85" fillId="0" borderId="6" applyNumberFormat="0" applyFill="0" applyAlignment="0" applyProtection="0"/>
    <xf numFmtId="0" fontId="86" fillId="31" borderId="0" applyNumberFormat="0" applyBorder="0" applyAlignment="0" applyProtection="0"/>
    <xf numFmtId="0" fontId="0" fillId="32" borderId="7" applyNumberFormat="0" applyFont="0" applyAlignment="0" applyProtection="0"/>
    <xf numFmtId="0" fontId="87" fillId="27" borderId="8" applyNumberFormat="0" applyAlignment="0" applyProtection="0"/>
    <xf numFmtId="9" fontId="0" fillId="0" borderId="0" applyFont="0" applyFill="0" applyBorder="0" applyAlignment="0" applyProtection="0"/>
    <xf numFmtId="0" fontId="88" fillId="0" borderId="0" applyNumberFormat="0" applyFill="0" applyBorder="0" applyAlignment="0" applyProtection="0"/>
    <xf numFmtId="0" fontId="89" fillId="0" borderId="9" applyNumberFormat="0" applyFill="0" applyAlignment="0" applyProtection="0"/>
    <xf numFmtId="0" fontId="90" fillId="0" borderId="0" applyNumberFormat="0" applyFill="0" applyBorder="0" applyAlignment="0" applyProtection="0"/>
  </cellStyleXfs>
  <cellXfs count="350">
    <xf numFmtId="0" fontId="0" fillId="0" borderId="0" xfId="0" applyFont="1" applyAlignment="1">
      <alignment/>
    </xf>
    <xf numFmtId="0" fontId="0" fillId="0" borderId="0" xfId="0" applyAlignment="1">
      <alignment wrapText="1"/>
    </xf>
    <xf numFmtId="0" fontId="0" fillId="0" borderId="0" xfId="0" applyAlignment="1">
      <alignment vertical="top"/>
    </xf>
    <xf numFmtId="0" fontId="91" fillId="0" borderId="0" xfId="0" applyFont="1" applyAlignment="1">
      <alignment/>
    </xf>
    <xf numFmtId="0" fontId="92" fillId="0" borderId="0" xfId="0" applyFont="1" applyFill="1" applyBorder="1" applyAlignment="1">
      <alignment vertical="center" wrapText="1"/>
    </xf>
    <xf numFmtId="0" fontId="93" fillId="33" borderId="10" xfId="0" applyFont="1" applyFill="1" applyBorder="1" applyAlignment="1">
      <alignment horizontal="center" vertical="center" wrapText="1"/>
    </xf>
    <xf numFmtId="0" fontId="93" fillId="33" borderId="11" xfId="0" applyFont="1" applyFill="1" applyBorder="1" applyAlignment="1">
      <alignment horizontal="center" vertical="center" wrapText="1"/>
    </xf>
    <xf numFmtId="0" fontId="89" fillId="0" borderId="0" xfId="0" applyFont="1" applyAlignment="1">
      <alignment vertical="center"/>
    </xf>
    <xf numFmtId="0" fontId="94" fillId="0" borderId="0" xfId="0" applyFont="1" applyAlignment="1">
      <alignment vertical="center"/>
    </xf>
    <xf numFmtId="0" fontId="95" fillId="0" borderId="0" xfId="0" applyFont="1" applyAlignment="1">
      <alignment/>
    </xf>
    <xf numFmtId="0" fontId="95" fillId="0" borderId="0" xfId="0" applyFont="1" applyAlignment="1">
      <alignment vertical="center"/>
    </xf>
    <xf numFmtId="0" fontId="96" fillId="33" borderId="11" xfId="0" applyFont="1" applyFill="1" applyBorder="1" applyAlignment="1">
      <alignment horizontal="left" vertical="center" wrapText="1"/>
    </xf>
    <xf numFmtId="0" fontId="0" fillId="0" borderId="0" xfId="0" applyFont="1" applyAlignment="1">
      <alignment vertical="center" wrapText="1"/>
    </xf>
    <xf numFmtId="0" fontId="0" fillId="0" borderId="0" xfId="0" applyFont="1" applyAlignment="1">
      <alignment vertical="center"/>
    </xf>
    <xf numFmtId="0" fontId="96" fillId="33" borderId="11" xfId="0" applyFont="1" applyFill="1" applyBorder="1" applyAlignment="1">
      <alignment horizontal="left" vertical="top" wrapText="1" indent="1"/>
    </xf>
    <xf numFmtId="0" fontId="0" fillId="0" borderId="0" xfId="0" applyAlignment="1">
      <alignment horizontal="left" vertical="center"/>
    </xf>
    <xf numFmtId="49" fontId="97" fillId="33" borderId="12" xfId="0" applyNumberFormat="1" applyFont="1" applyFill="1" applyBorder="1" applyAlignment="1">
      <alignment horizontal="left" vertical="center"/>
    </xf>
    <xf numFmtId="0" fontId="97" fillId="0" borderId="13" xfId="0" applyFont="1" applyBorder="1" applyAlignment="1">
      <alignment/>
    </xf>
    <xf numFmtId="49" fontId="97" fillId="33" borderId="14" xfId="0" applyNumberFormat="1" applyFont="1" applyFill="1" applyBorder="1" applyAlignment="1">
      <alignment horizontal="left" vertical="center"/>
    </xf>
    <xf numFmtId="0" fontId="97" fillId="0" borderId="15" xfId="0" applyFont="1" applyBorder="1" applyAlignment="1">
      <alignment/>
    </xf>
    <xf numFmtId="49" fontId="98" fillId="33" borderId="14" xfId="0" applyNumberFormat="1" applyFont="1" applyFill="1" applyBorder="1" applyAlignment="1">
      <alignment horizontal="left" vertical="center"/>
    </xf>
    <xf numFmtId="0" fontId="97" fillId="33" borderId="16" xfId="0" applyFont="1" applyFill="1" applyBorder="1" applyAlignment="1">
      <alignment horizontal="left" vertical="center"/>
    </xf>
    <xf numFmtId="0" fontId="97" fillId="33" borderId="17" xfId="0" applyFont="1" applyFill="1" applyBorder="1" applyAlignment="1">
      <alignment horizontal="left" vertical="center"/>
    </xf>
    <xf numFmtId="0" fontId="97" fillId="0" borderId="18" xfId="0" applyFont="1" applyBorder="1" applyAlignment="1">
      <alignment/>
    </xf>
    <xf numFmtId="0" fontId="99" fillId="33" borderId="19" xfId="53" applyFont="1" applyFill="1" applyBorder="1" applyAlignment="1">
      <alignment horizontal="left" vertical="center" wrapText="1"/>
    </xf>
    <xf numFmtId="0" fontId="99" fillId="33" borderId="20" xfId="53" applyFont="1" applyFill="1" applyBorder="1" applyAlignment="1">
      <alignment horizontal="left" vertical="center" wrapText="1"/>
    </xf>
    <xf numFmtId="0" fontId="0" fillId="0" borderId="0" xfId="0" applyAlignment="1" applyProtection="1">
      <alignment horizontal="right" vertical="center"/>
      <protection/>
    </xf>
    <xf numFmtId="0" fontId="0" fillId="0" borderId="0" xfId="0" applyAlignment="1" applyProtection="1">
      <alignment vertical="center"/>
      <protection/>
    </xf>
    <xf numFmtId="0" fontId="0" fillId="0" borderId="0" xfId="0" applyAlignment="1" applyProtection="1">
      <alignment vertical="center" wrapText="1"/>
      <protection/>
    </xf>
    <xf numFmtId="0" fontId="0" fillId="33" borderId="20" xfId="0" applyFill="1" applyBorder="1" applyAlignment="1" applyProtection="1">
      <alignment horizontal="right" vertical="center"/>
      <protection/>
    </xf>
    <xf numFmtId="0" fontId="0" fillId="33" borderId="21" xfId="0" applyFill="1" applyBorder="1" applyAlignment="1" applyProtection="1">
      <alignment horizontal="right" vertical="center"/>
      <protection/>
    </xf>
    <xf numFmtId="0" fontId="0" fillId="33" borderId="0" xfId="0" applyFill="1" applyBorder="1" applyAlignment="1" applyProtection="1">
      <alignment vertical="center"/>
      <protection/>
    </xf>
    <xf numFmtId="0" fontId="0" fillId="33" borderId="22" xfId="0" applyFill="1" applyBorder="1" applyAlignment="1" applyProtection="1">
      <alignment vertical="center" wrapText="1"/>
      <protection/>
    </xf>
    <xf numFmtId="0" fontId="89" fillId="33" borderId="21" xfId="0" applyFont="1" applyFill="1" applyBorder="1" applyAlignment="1" applyProtection="1">
      <alignment horizontal="right" vertical="center"/>
      <protection/>
    </xf>
    <xf numFmtId="0" fontId="100" fillId="33" borderId="0" xfId="0" applyFont="1" applyFill="1" applyBorder="1" applyAlignment="1" applyProtection="1">
      <alignment vertical="center"/>
      <protection/>
    </xf>
    <xf numFmtId="0" fontId="101" fillId="33" borderId="21" xfId="0" applyFont="1" applyFill="1" applyBorder="1" applyAlignment="1" applyProtection="1">
      <alignment horizontal="right" vertical="center"/>
      <protection/>
    </xf>
    <xf numFmtId="0" fontId="101" fillId="33" borderId="0" xfId="0" applyFont="1" applyFill="1" applyBorder="1" applyAlignment="1" applyProtection="1">
      <alignment horizontal="left" vertical="center"/>
      <protection/>
    </xf>
    <xf numFmtId="0" fontId="102" fillId="33" borderId="0" xfId="0" applyFont="1" applyFill="1" applyBorder="1" applyAlignment="1" applyProtection="1">
      <alignment vertical="center"/>
      <protection/>
    </xf>
    <xf numFmtId="0" fontId="53" fillId="33" borderId="22" xfId="0" applyFont="1" applyFill="1" applyBorder="1" applyAlignment="1" applyProtection="1">
      <alignment horizontal="left" vertical="center" wrapText="1"/>
      <protection/>
    </xf>
    <xf numFmtId="0" fontId="102" fillId="0" borderId="0" xfId="0" applyFont="1" applyAlignment="1" applyProtection="1">
      <alignment vertical="center"/>
      <protection/>
    </xf>
    <xf numFmtId="0" fontId="102" fillId="33" borderId="21" xfId="0" applyFont="1" applyFill="1" applyBorder="1" applyAlignment="1" applyProtection="1">
      <alignment horizontal="right" vertical="center"/>
      <protection/>
    </xf>
    <xf numFmtId="0" fontId="102" fillId="33" borderId="0" xfId="0" applyFont="1" applyFill="1" applyBorder="1" applyAlignment="1" applyProtection="1">
      <alignment horizontal="right" vertical="center"/>
      <protection/>
    </xf>
    <xf numFmtId="0" fontId="53" fillId="33" borderId="0" xfId="0" applyFont="1" applyFill="1" applyBorder="1" applyAlignment="1" applyProtection="1">
      <alignment horizontal="right" vertical="center" wrapText="1"/>
      <protection/>
    </xf>
    <xf numFmtId="0" fontId="53" fillId="0" borderId="0" xfId="0" applyFont="1" applyAlignment="1" applyProtection="1">
      <alignment horizontal="left" vertical="center" wrapText="1"/>
      <protection/>
    </xf>
    <xf numFmtId="0" fontId="53" fillId="33" borderId="23" xfId="0" applyFont="1" applyFill="1" applyBorder="1" applyAlignment="1" applyProtection="1">
      <alignment vertical="center" wrapText="1"/>
      <protection/>
    </xf>
    <xf numFmtId="0" fontId="53" fillId="0" borderId="0" xfId="0" applyFont="1" applyBorder="1" applyAlignment="1" applyProtection="1">
      <alignment vertical="center" wrapText="1"/>
      <protection/>
    </xf>
    <xf numFmtId="0" fontId="102" fillId="33" borderId="21" xfId="0" applyFont="1" applyFill="1" applyBorder="1" applyAlignment="1" applyProtection="1">
      <alignment horizontal="right" vertical="top"/>
      <protection/>
    </xf>
    <xf numFmtId="0" fontId="101" fillId="33" borderId="22" xfId="0" applyFont="1" applyFill="1" applyBorder="1" applyAlignment="1" applyProtection="1">
      <alignment vertical="top" wrapText="1"/>
      <protection/>
    </xf>
    <xf numFmtId="0" fontId="0" fillId="0" borderId="0" xfId="0" applyAlignment="1" applyProtection="1">
      <alignment/>
      <protection/>
    </xf>
    <xf numFmtId="44" fontId="102" fillId="33" borderId="0" xfId="44" applyFont="1" applyFill="1" applyBorder="1" applyAlignment="1" applyProtection="1">
      <alignment horizontal="right" vertical="center"/>
      <protection/>
    </xf>
    <xf numFmtId="0" fontId="53" fillId="33" borderId="22" xfId="0" applyFont="1" applyFill="1" applyBorder="1" applyAlignment="1" applyProtection="1">
      <alignment vertical="center" wrapText="1"/>
      <protection/>
    </xf>
    <xf numFmtId="0" fontId="102" fillId="33" borderId="22" xfId="0" applyFont="1" applyFill="1" applyBorder="1" applyAlignment="1" applyProtection="1">
      <alignment horizontal="left" vertical="center"/>
      <protection/>
    </xf>
    <xf numFmtId="0" fontId="101" fillId="33" borderId="21" xfId="0" applyFont="1" applyFill="1" applyBorder="1" applyAlignment="1" applyProtection="1">
      <alignment horizontal="right" vertical="top"/>
      <protection/>
    </xf>
    <xf numFmtId="0" fontId="103" fillId="0" borderId="0" xfId="0" applyFont="1" applyBorder="1" applyAlignment="1" applyProtection="1">
      <alignment vertical="center" wrapText="1"/>
      <protection/>
    </xf>
    <xf numFmtId="0" fontId="103" fillId="33" borderId="0" xfId="0" applyFont="1" applyFill="1" applyBorder="1" applyAlignment="1" applyProtection="1">
      <alignment horizontal="left" vertical="center" wrapText="1"/>
      <protection/>
    </xf>
    <xf numFmtId="0" fontId="53" fillId="33" borderId="0" xfId="0" applyFont="1" applyFill="1" applyBorder="1" applyAlignment="1" applyProtection="1">
      <alignment horizontal="left" vertical="center" wrapText="1"/>
      <protection/>
    </xf>
    <xf numFmtId="0" fontId="102" fillId="33" borderId="21" xfId="0" applyFont="1" applyFill="1" applyBorder="1" applyAlignment="1" applyProtection="1">
      <alignment horizontal="center" vertical="center"/>
      <protection/>
    </xf>
    <xf numFmtId="0" fontId="54" fillId="33" borderId="0" xfId="0" applyFont="1" applyFill="1" applyBorder="1" applyAlignment="1" applyProtection="1">
      <alignment vertical="center"/>
      <protection/>
    </xf>
    <xf numFmtId="0" fontId="101" fillId="33" borderId="0" xfId="0" applyFont="1" applyFill="1" applyBorder="1" applyAlignment="1" applyProtection="1">
      <alignment horizontal="right" vertical="center"/>
      <protection/>
    </xf>
    <xf numFmtId="0" fontId="101" fillId="33" borderId="0" xfId="0" applyFont="1" applyFill="1" applyBorder="1" applyAlignment="1" applyProtection="1">
      <alignment vertical="center" wrapText="1"/>
      <protection/>
    </xf>
    <xf numFmtId="0" fontId="104" fillId="33" borderId="21" xfId="0" applyFont="1" applyFill="1" applyBorder="1" applyAlignment="1" applyProtection="1">
      <alignment horizontal="right" vertical="center"/>
      <protection/>
    </xf>
    <xf numFmtId="0" fontId="104" fillId="33" borderId="24" xfId="0" applyFont="1" applyFill="1" applyBorder="1" applyAlignment="1" applyProtection="1">
      <alignment vertical="center"/>
      <protection/>
    </xf>
    <xf numFmtId="44" fontId="104" fillId="34" borderId="25" xfId="0" applyNumberFormat="1" applyFont="1" applyFill="1" applyBorder="1" applyAlignment="1" applyProtection="1">
      <alignment vertical="center"/>
      <protection/>
    </xf>
    <xf numFmtId="0" fontId="55" fillId="33" borderId="22" xfId="0" applyFont="1" applyFill="1" applyBorder="1" applyAlignment="1" applyProtection="1">
      <alignment horizontal="left" vertical="center" wrapText="1"/>
      <protection/>
    </xf>
    <xf numFmtId="0" fontId="104" fillId="33" borderId="26" xfId="0" applyFont="1" applyFill="1" applyBorder="1" applyAlignment="1" applyProtection="1">
      <alignment vertical="center"/>
      <protection/>
    </xf>
    <xf numFmtId="44" fontId="104" fillId="34" borderId="27" xfId="0" applyNumberFormat="1" applyFont="1" applyFill="1" applyBorder="1" applyAlignment="1" applyProtection="1">
      <alignment vertical="center"/>
      <protection/>
    </xf>
    <xf numFmtId="0" fontId="105" fillId="33" borderId="0" xfId="0" applyFont="1" applyFill="1" applyBorder="1" applyAlignment="1" applyProtection="1">
      <alignment horizontal="right" vertical="center"/>
      <protection/>
    </xf>
    <xf numFmtId="44" fontId="105" fillId="34" borderId="0" xfId="0" applyNumberFormat="1" applyFont="1" applyFill="1" applyBorder="1" applyAlignment="1" applyProtection="1">
      <alignment vertical="center"/>
      <protection/>
    </xf>
    <xf numFmtId="44" fontId="104" fillId="33" borderId="22" xfId="0" applyNumberFormat="1" applyFont="1" applyFill="1" applyBorder="1" applyAlignment="1" applyProtection="1">
      <alignment vertical="center"/>
      <protection/>
    </xf>
    <xf numFmtId="44" fontId="102" fillId="0" borderId="0" xfId="0" applyNumberFormat="1" applyFont="1" applyAlignment="1" applyProtection="1">
      <alignment vertical="center"/>
      <protection/>
    </xf>
    <xf numFmtId="44" fontId="105" fillId="35" borderId="0" xfId="0" applyNumberFormat="1" applyFont="1" applyFill="1" applyBorder="1" applyAlignment="1" applyProtection="1">
      <alignment vertical="center"/>
      <protection/>
    </xf>
    <xf numFmtId="44" fontId="105" fillId="33" borderId="0" xfId="0" applyNumberFormat="1" applyFont="1" applyFill="1" applyBorder="1" applyAlignment="1" applyProtection="1">
      <alignment vertical="center"/>
      <protection/>
    </xf>
    <xf numFmtId="0" fontId="104" fillId="33" borderId="0" xfId="0" applyFont="1" applyFill="1" applyBorder="1" applyAlignment="1" applyProtection="1">
      <alignment vertical="center"/>
      <protection/>
    </xf>
    <xf numFmtId="0" fontId="0" fillId="0" borderId="0" xfId="0" applyFill="1" applyAlignment="1" applyProtection="1">
      <alignment vertical="center"/>
      <protection/>
    </xf>
    <xf numFmtId="0" fontId="106" fillId="33" borderId="21" xfId="0" applyFont="1" applyFill="1" applyBorder="1" applyAlignment="1" applyProtection="1">
      <alignment horizontal="left" vertical="center"/>
      <protection/>
    </xf>
    <xf numFmtId="44" fontId="0" fillId="33" borderId="0" xfId="0" applyNumberFormat="1" applyFill="1" applyBorder="1" applyAlignment="1" applyProtection="1">
      <alignment vertical="center"/>
      <protection/>
    </xf>
    <xf numFmtId="0" fontId="0" fillId="33" borderId="0" xfId="0" applyFont="1" applyFill="1" applyBorder="1" applyAlignment="1" applyProtection="1">
      <alignment vertical="center"/>
      <protection/>
    </xf>
    <xf numFmtId="0" fontId="0" fillId="33" borderId="22" xfId="0" applyFont="1" applyFill="1" applyBorder="1" applyAlignment="1" applyProtection="1">
      <alignment vertical="center" wrapText="1"/>
      <protection/>
    </xf>
    <xf numFmtId="0" fontId="107" fillId="33" borderId="28" xfId="0" applyFont="1" applyFill="1" applyBorder="1" applyAlignment="1" applyProtection="1">
      <alignment horizontal="right" vertical="center"/>
      <protection/>
    </xf>
    <xf numFmtId="0" fontId="107" fillId="33" borderId="29" xfId="0" applyFont="1" applyFill="1" applyBorder="1" applyAlignment="1" applyProtection="1">
      <alignment vertical="center" wrapText="1"/>
      <protection/>
    </xf>
    <xf numFmtId="0" fontId="89" fillId="0" borderId="0" xfId="0" applyFont="1" applyAlignment="1" applyProtection="1">
      <alignment vertical="center"/>
      <protection/>
    </xf>
    <xf numFmtId="0" fontId="107" fillId="33" borderId="29" xfId="0" applyFont="1" applyFill="1" applyBorder="1" applyAlignment="1" applyProtection="1">
      <alignment horizontal="right" vertical="center" wrapText="1"/>
      <protection/>
    </xf>
    <xf numFmtId="44" fontId="107" fillId="33" borderId="29" xfId="44" applyNumberFormat="1" applyFont="1" applyFill="1" applyBorder="1" applyAlignment="1" applyProtection="1">
      <alignment vertical="center"/>
      <protection/>
    </xf>
    <xf numFmtId="0" fontId="0" fillId="0" borderId="29" xfId="0" applyBorder="1" applyAlignment="1" applyProtection="1">
      <alignment vertical="center"/>
      <protection/>
    </xf>
    <xf numFmtId="9" fontId="0" fillId="0" borderId="29" xfId="0" applyNumberFormat="1" applyBorder="1" applyAlignment="1" applyProtection="1">
      <alignment vertical="center"/>
      <protection/>
    </xf>
    <xf numFmtId="0" fontId="107" fillId="33" borderId="30" xfId="0" applyFont="1" applyFill="1" applyBorder="1" applyAlignment="1" applyProtection="1">
      <alignment horizontal="right" vertical="center" wrapText="1"/>
      <protection/>
    </xf>
    <xf numFmtId="0" fontId="0" fillId="0" borderId="29" xfId="0" applyFill="1" applyBorder="1" applyAlignment="1" applyProtection="1">
      <alignment vertical="center"/>
      <protection/>
    </xf>
    <xf numFmtId="9" fontId="0" fillId="0" borderId="29" xfId="0" applyNumberFormat="1" applyFill="1" applyBorder="1" applyAlignment="1" applyProtection="1">
      <alignment vertical="center"/>
      <protection/>
    </xf>
    <xf numFmtId="0" fontId="89" fillId="0" borderId="0" xfId="0" applyFont="1" applyFill="1" applyBorder="1" applyAlignment="1" applyProtection="1">
      <alignment vertical="center"/>
      <protection/>
    </xf>
    <xf numFmtId="0" fontId="0" fillId="0" borderId="0" xfId="0" applyFont="1" applyFill="1" applyBorder="1" applyAlignment="1" applyProtection="1">
      <alignment vertical="center" wrapText="1"/>
      <protection/>
    </xf>
    <xf numFmtId="0" fontId="107" fillId="0" borderId="31" xfId="0" applyFont="1" applyBorder="1" applyAlignment="1" applyProtection="1">
      <alignment horizontal="left" vertical="center"/>
      <protection/>
    </xf>
    <xf numFmtId="165" fontId="0" fillId="0" borderId="29" xfId="44" applyNumberFormat="1" applyFont="1" applyBorder="1" applyAlignment="1" applyProtection="1">
      <alignment vertical="center"/>
      <protection/>
    </xf>
    <xf numFmtId="0" fontId="107" fillId="0" borderId="32" xfId="0" applyFont="1" applyBorder="1" applyAlignment="1" applyProtection="1">
      <alignment horizontal="left" vertical="center"/>
      <protection/>
    </xf>
    <xf numFmtId="0" fontId="0" fillId="0" borderId="0" xfId="0" applyFont="1" applyFill="1" applyBorder="1" applyAlignment="1" applyProtection="1">
      <alignment vertical="center"/>
      <protection/>
    </xf>
    <xf numFmtId="165" fontId="0" fillId="0" borderId="0" xfId="44" applyNumberFormat="1" applyFont="1" applyFill="1" applyBorder="1" applyAlignment="1" applyProtection="1">
      <alignment vertical="center" wrapText="1"/>
      <protection/>
    </xf>
    <xf numFmtId="0" fontId="0" fillId="33" borderId="0" xfId="0" applyFill="1" applyBorder="1" applyAlignment="1" applyProtection="1">
      <alignment vertical="center" wrapText="1"/>
      <protection/>
    </xf>
    <xf numFmtId="0" fontId="108" fillId="33" borderId="33" xfId="0" applyFont="1" applyFill="1" applyBorder="1" applyAlignment="1" applyProtection="1">
      <alignment vertical="center"/>
      <protection/>
    </xf>
    <xf numFmtId="0" fontId="108" fillId="33" borderId="22" xfId="0" applyFont="1" applyFill="1" applyBorder="1" applyAlignment="1" applyProtection="1">
      <alignment vertical="center"/>
      <protection/>
    </xf>
    <xf numFmtId="0" fontId="0" fillId="33" borderId="29" xfId="0" applyFill="1" applyBorder="1" applyAlignment="1" applyProtection="1">
      <alignment horizontal="right" vertical="center" wrapText="1"/>
      <protection/>
    </xf>
    <xf numFmtId="44" fontId="107" fillId="33" borderId="31" xfId="44" applyNumberFormat="1" applyFont="1" applyFill="1" applyBorder="1" applyAlignment="1" applyProtection="1">
      <alignment vertical="center"/>
      <protection/>
    </xf>
    <xf numFmtId="0" fontId="107" fillId="33" borderId="0" xfId="0" applyFont="1" applyFill="1" applyBorder="1" applyAlignment="1" applyProtection="1">
      <alignment vertical="center"/>
      <protection/>
    </xf>
    <xf numFmtId="0" fontId="0" fillId="0" borderId="0" xfId="0" applyFill="1" applyBorder="1" applyAlignment="1" applyProtection="1">
      <alignment vertical="center"/>
      <protection/>
    </xf>
    <xf numFmtId="0" fontId="107" fillId="33" borderId="34" xfId="0" applyFont="1" applyFill="1" applyBorder="1" applyAlignment="1" applyProtection="1">
      <alignment horizontal="right" vertical="center"/>
      <protection/>
    </xf>
    <xf numFmtId="0" fontId="107" fillId="33" borderId="18" xfId="0" applyFont="1" applyFill="1" applyBorder="1" applyAlignment="1" applyProtection="1">
      <alignment horizontal="right" vertical="center"/>
      <protection/>
    </xf>
    <xf numFmtId="44" fontId="107" fillId="33" borderId="18" xfId="44" applyNumberFormat="1" applyFont="1" applyFill="1" applyBorder="1" applyAlignment="1" applyProtection="1">
      <alignment vertical="center"/>
      <protection/>
    </xf>
    <xf numFmtId="0" fontId="107" fillId="33" borderId="18" xfId="0" applyFont="1" applyFill="1" applyBorder="1" applyAlignment="1" applyProtection="1">
      <alignment vertical="center"/>
      <protection/>
    </xf>
    <xf numFmtId="0" fontId="0" fillId="0" borderId="0" xfId="0" applyBorder="1" applyAlignment="1" applyProtection="1">
      <alignment vertical="center"/>
      <protection/>
    </xf>
    <xf numFmtId="0" fontId="107" fillId="33" borderId="35" xfId="0" applyFont="1" applyFill="1" applyBorder="1" applyAlignment="1" applyProtection="1">
      <alignment horizontal="right" vertical="center"/>
      <protection/>
    </xf>
    <xf numFmtId="0" fontId="107" fillId="33" borderId="13" xfId="0" applyFont="1" applyFill="1" applyBorder="1" applyAlignment="1" applyProtection="1">
      <alignment horizontal="right" vertical="center"/>
      <protection/>
    </xf>
    <xf numFmtId="44" fontId="107" fillId="33" borderId="13" xfId="44" applyNumberFormat="1" applyFont="1" applyFill="1" applyBorder="1" applyAlignment="1" applyProtection="1">
      <alignment horizontal="right" vertical="center"/>
      <protection/>
    </xf>
    <xf numFmtId="0" fontId="0" fillId="0" borderId="33" xfId="0" applyFill="1" applyBorder="1" applyAlignment="1" applyProtection="1">
      <alignment vertical="center"/>
      <protection/>
    </xf>
    <xf numFmtId="0" fontId="0" fillId="33" borderId="21" xfId="0" applyFill="1" applyBorder="1" applyAlignment="1" applyProtection="1">
      <alignment vertical="center"/>
      <protection/>
    </xf>
    <xf numFmtId="0" fontId="107" fillId="33" borderId="0" xfId="0" applyFont="1" applyFill="1" applyBorder="1" applyAlignment="1" applyProtection="1">
      <alignment horizontal="left" vertical="center"/>
      <protection/>
    </xf>
    <xf numFmtId="9" fontId="89" fillId="33" borderId="0" xfId="59" applyFont="1" applyFill="1" applyBorder="1" applyAlignment="1" applyProtection="1">
      <alignment vertical="center"/>
      <protection/>
    </xf>
    <xf numFmtId="0" fontId="0" fillId="33" borderId="22" xfId="0" applyFill="1" applyBorder="1" applyAlignment="1" applyProtection="1">
      <alignment vertical="center"/>
      <protection/>
    </xf>
    <xf numFmtId="0" fontId="89" fillId="33" borderId="0" xfId="0" applyFont="1" applyFill="1" applyBorder="1" applyAlignment="1" applyProtection="1">
      <alignment vertical="center"/>
      <protection/>
    </xf>
    <xf numFmtId="44" fontId="109" fillId="33" borderId="0" xfId="44" applyFont="1" applyFill="1" applyBorder="1" applyAlignment="1" applyProtection="1">
      <alignment vertical="center"/>
      <protection/>
    </xf>
    <xf numFmtId="0" fontId="0" fillId="33" borderId="26" xfId="0" applyFill="1" applyBorder="1" applyAlignment="1" applyProtection="1">
      <alignment horizontal="right" vertical="center"/>
      <protection/>
    </xf>
    <xf numFmtId="0" fontId="0" fillId="33" borderId="36" xfId="0" applyFill="1" applyBorder="1" applyAlignment="1" applyProtection="1">
      <alignment vertical="center"/>
      <protection/>
    </xf>
    <xf numFmtId="0" fontId="0" fillId="33" borderId="27" xfId="0" applyFill="1" applyBorder="1" applyAlignment="1" applyProtection="1">
      <alignment vertical="center" wrapText="1"/>
      <protection/>
    </xf>
    <xf numFmtId="0" fontId="0" fillId="0" borderId="0" xfId="0" applyBorder="1" applyAlignment="1" applyProtection="1">
      <alignment horizontal="right" vertical="center"/>
      <protection/>
    </xf>
    <xf numFmtId="0" fontId="0" fillId="0" borderId="0" xfId="0" applyBorder="1" applyAlignment="1" applyProtection="1">
      <alignment vertical="center" wrapText="1"/>
      <protection/>
    </xf>
    <xf numFmtId="0" fontId="104" fillId="0" borderId="0" xfId="0" applyFont="1" applyBorder="1" applyAlignment="1" applyProtection="1">
      <alignment horizontal="right" vertical="center"/>
      <protection/>
    </xf>
    <xf numFmtId="0" fontId="104" fillId="0" borderId="0" xfId="0" applyFont="1" applyBorder="1" applyAlignment="1" applyProtection="1">
      <alignment vertical="center"/>
      <protection/>
    </xf>
    <xf numFmtId="44" fontId="104" fillId="0" borderId="0" xfId="0" applyNumberFormat="1" applyFont="1" applyBorder="1" applyAlignment="1" applyProtection="1">
      <alignment vertical="center"/>
      <protection/>
    </xf>
    <xf numFmtId="0" fontId="102" fillId="0" borderId="0" xfId="0" applyFont="1" applyBorder="1" applyAlignment="1" applyProtection="1">
      <alignment horizontal="right" vertical="center"/>
      <protection/>
    </xf>
    <xf numFmtId="0" fontId="110" fillId="0" borderId="0" xfId="0" applyFont="1" applyBorder="1" applyAlignment="1" applyProtection="1">
      <alignment horizontal="right" vertical="center"/>
      <protection/>
    </xf>
    <xf numFmtId="164" fontId="110" fillId="36" borderId="0" xfId="0" applyNumberFormat="1" applyFont="1" applyFill="1" applyBorder="1" applyAlignment="1" applyProtection="1">
      <alignment vertical="center"/>
      <protection/>
    </xf>
    <xf numFmtId="0" fontId="102" fillId="0" borderId="0" xfId="0" applyFont="1" applyBorder="1" applyAlignment="1" applyProtection="1">
      <alignment vertical="center"/>
      <protection/>
    </xf>
    <xf numFmtId="0" fontId="91" fillId="0" borderId="0" xfId="0" applyFont="1" applyAlignment="1" applyProtection="1">
      <alignment horizontal="right"/>
      <protection/>
    </xf>
    <xf numFmtId="0" fontId="91" fillId="0" borderId="0" xfId="0" applyFont="1" applyAlignment="1" applyProtection="1">
      <alignment/>
      <protection/>
    </xf>
    <xf numFmtId="0" fontId="91" fillId="0" borderId="0" xfId="0" applyFont="1" applyAlignment="1" applyProtection="1">
      <alignment wrapText="1"/>
      <protection/>
    </xf>
    <xf numFmtId="0" fontId="97" fillId="0" borderId="0" xfId="0" applyFont="1" applyAlignment="1" applyProtection="1">
      <alignment horizontal="left" vertical="top"/>
      <protection/>
    </xf>
    <xf numFmtId="0" fontId="91" fillId="33" borderId="34" xfId="0" applyFont="1" applyFill="1" applyBorder="1" applyAlignment="1" applyProtection="1">
      <alignment horizontal="right"/>
      <protection/>
    </xf>
    <xf numFmtId="0" fontId="91" fillId="33" borderId="21" xfId="0" applyFont="1" applyFill="1" applyBorder="1" applyAlignment="1" applyProtection="1">
      <alignment horizontal="right"/>
      <protection/>
    </xf>
    <xf numFmtId="0" fontId="111" fillId="33" borderId="0" xfId="0" applyFont="1" applyFill="1" applyBorder="1" applyAlignment="1" applyProtection="1">
      <alignment vertical="center" wrapText="1"/>
      <protection/>
    </xf>
    <xf numFmtId="0" fontId="59" fillId="33" borderId="37" xfId="0" applyFont="1" applyFill="1" applyBorder="1" applyAlignment="1" applyProtection="1">
      <alignment horizontal="right" vertical="center" wrapText="1"/>
      <protection/>
    </xf>
    <xf numFmtId="0" fontId="59" fillId="33" borderId="38" xfId="0" applyFont="1" applyFill="1" applyBorder="1" applyAlignment="1" applyProtection="1">
      <alignment horizontal="right" vertical="center" wrapText="1"/>
      <protection/>
    </xf>
    <xf numFmtId="0" fontId="112" fillId="36" borderId="12" xfId="0" applyFont="1" applyFill="1" applyBorder="1" applyAlignment="1" applyProtection="1">
      <alignment wrapText="1"/>
      <protection/>
    </xf>
    <xf numFmtId="44" fontId="91" fillId="36" borderId="39" xfId="0" applyNumberFormat="1" applyFont="1" applyFill="1" applyBorder="1" applyAlignment="1" applyProtection="1">
      <alignment vertical="center"/>
      <protection/>
    </xf>
    <xf numFmtId="0" fontId="110" fillId="33" borderId="40" xfId="0" applyFont="1" applyFill="1" applyBorder="1" applyAlignment="1" applyProtection="1">
      <alignment vertical="center" wrapText="1"/>
      <protection/>
    </xf>
    <xf numFmtId="44" fontId="91" fillId="36" borderId="27" xfId="0" applyNumberFormat="1" applyFont="1" applyFill="1" applyBorder="1" applyAlignment="1" applyProtection="1">
      <alignment vertical="center"/>
      <protection/>
    </xf>
    <xf numFmtId="0" fontId="111" fillId="33" borderId="38" xfId="0" applyFont="1" applyFill="1" applyBorder="1" applyAlignment="1" applyProtection="1">
      <alignment horizontal="right" vertical="center" wrapText="1"/>
      <protection/>
    </xf>
    <xf numFmtId="0" fontId="91" fillId="0" borderId="0" xfId="0" applyFont="1" applyAlignment="1" applyProtection="1">
      <alignment/>
      <protection/>
    </xf>
    <xf numFmtId="0" fontId="91" fillId="33" borderId="21" xfId="0" applyFont="1" applyFill="1" applyBorder="1" applyAlignment="1" applyProtection="1">
      <alignment horizontal="right" wrapText="1"/>
      <protection/>
    </xf>
    <xf numFmtId="0" fontId="111" fillId="33" borderId="37" xfId="0" applyFont="1" applyFill="1" applyBorder="1" applyAlignment="1" applyProtection="1">
      <alignment horizontal="right" vertical="center" wrapText="1"/>
      <protection/>
    </xf>
    <xf numFmtId="0" fontId="110" fillId="33" borderId="41" xfId="0" applyFont="1" applyFill="1" applyBorder="1" applyAlignment="1" applyProtection="1">
      <alignment horizontal="right" vertical="center" wrapText="1"/>
      <protection/>
    </xf>
    <xf numFmtId="0" fontId="111" fillId="33" borderId="37" xfId="0" applyFont="1" applyFill="1" applyBorder="1" applyAlignment="1" applyProtection="1">
      <alignment vertical="center" wrapText="1"/>
      <protection/>
    </xf>
    <xf numFmtId="0" fontId="111" fillId="33" borderId="38" xfId="0" applyFont="1" applyFill="1" applyBorder="1" applyAlignment="1" applyProtection="1">
      <alignment vertical="center" wrapText="1"/>
      <protection/>
    </xf>
    <xf numFmtId="0" fontId="91" fillId="33" borderId="21" xfId="0" applyFont="1" applyFill="1" applyBorder="1" applyAlignment="1" applyProtection="1">
      <alignment vertical="center"/>
      <protection/>
    </xf>
    <xf numFmtId="0" fontId="91" fillId="0" borderId="0" xfId="0" applyFont="1" applyAlignment="1" applyProtection="1">
      <alignment vertical="center"/>
      <protection/>
    </xf>
    <xf numFmtId="0" fontId="91" fillId="0" borderId="29" xfId="0" applyFont="1" applyBorder="1" applyAlignment="1" applyProtection="1">
      <alignment horizontal="right" wrapText="1"/>
      <protection/>
    </xf>
    <xf numFmtId="44" fontId="91" fillId="0" borderId="29" xfId="0" applyNumberFormat="1" applyFont="1" applyBorder="1" applyAlignment="1" applyProtection="1">
      <alignment/>
      <protection/>
    </xf>
    <xf numFmtId="0" fontId="91" fillId="33" borderId="21" xfId="0" applyFont="1" applyFill="1" applyBorder="1" applyAlignment="1" applyProtection="1" quotePrefix="1">
      <alignment vertical="center"/>
      <protection/>
    </xf>
    <xf numFmtId="0" fontId="113" fillId="33" borderId="21" xfId="0" applyFont="1" applyFill="1" applyBorder="1" applyAlignment="1" applyProtection="1">
      <alignment vertical="top" wrapText="1"/>
      <protection/>
    </xf>
    <xf numFmtId="44" fontId="91" fillId="0" borderId="0" xfId="0" applyNumberFormat="1" applyFont="1" applyAlignment="1" applyProtection="1">
      <alignment/>
      <protection/>
    </xf>
    <xf numFmtId="0" fontId="112" fillId="33" borderId="0" xfId="0" applyFont="1" applyFill="1" applyBorder="1" applyAlignment="1" applyProtection="1">
      <alignment horizontal="right" vertical="center"/>
      <protection/>
    </xf>
    <xf numFmtId="0" fontId="114" fillId="33" borderId="0" xfId="0" applyFont="1" applyFill="1" applyBorder="1" applyAlignment="1" applyProtection="1">
      <alignment vertical="center" wrapText="1"/>
      <protection/>
    </xf>
    <xf numFmtId="0" fontId="91" fillId="0" borderId="0" xfId="0" applyFont="1" applyFill="1" applyBorder="1" applyAlignment="1" applyProtection="1">
      <alignment vertical="center"/>
      <protection/>
    </xf>
    <xf numFmtId="0" fontId="91" fillId="0" borderId="0" xfId="0" applyFont="1" applyFill="1" applyBorder="1" applyAlignment="1" applyProtection="1">
      <alignment/>
      <protection/>
    </xf>
    <xf numFmtId="0" fontId="91" fillId="0" borderId="0" xfId="0" applyFont="1" applyFill="1" applyBorder="1" applyAlignment="1" applyProtection="1">
      <alignment horizontal="right"/>
      <protection/>
    </xf>
    <xf numFmtId="0" fontId="0" fillId="0" borderId="0" xfId="0" applyBorder="1" applyAlignment="1" applyProtection="1">
      <alignment/>
      <protection/>
    </xf>
    <xf numFmtId="0" fontId="100" fillId="33" borderId="28" xfId="0" applyFont="1" applyFill="1" applyBorder="1" applyAlignment="1">
      <alignment horizontal="left" vertical="center" wrapText="1"/>
    </xf>
    <xf numFmtId="0" fontId="97" fillId="33" borderId="14" xfId="0" applyFont="1" applyFill="1" applyBorder="1" applyAlignment="1">
      <alignment horizontal="left" vertical="center" wrapText="1"/>
    </xf>
    <xf numFmtId="0" fontId="97" fillId="0" borderId="0" xfId="0" applyFont="1" applyAlignment="1">
      <alignment horizontal="left" vertical="center"/>
    </xf>
    <xf numFmtId="0" fontId="100" fillId="33" borderId="42" xfId="0" applyFont="1" applyFill="1" applyBorder="1" applyAlignment="1">
      <alignment horizontal="left" vertical="center"/>
    </xf>
    <xf numFmtId="0" fontId="97" fillId="0" borderId="0" xfId="0" applyFont="1" applyAlignment="1">
      <alignment horizontal="left" vertical="center" wrapText="1"/>
    </xf>
    <xf numFmtId="6" fontId="97" fillId="0" borderId="0" xfId="0" applyNumberFormat="1" applyFont="1" applyAlignment="1">
      <alignment horizontal="left" vertical="center"/>
    </xf>
    <xf numFmtId="0" fontId="100" fillId="33" borderId="42" xfId="0" applyFont="1" applyFill="1" applyBorder="1" applyAlignment="1">
      <alignment horizontal="left" vertical="center" wrapText="1"/>
    </xf>
    <xf numFmtId="0" fontId="97" fillId="33" borderId="22" xfId="0" applyFont="1" applyFill="1" applyBorder="1" applyAlignment="1">
      <alignment horizontal="left" vertical="center" wrapText="1"/>
    </xf>
    <xf numFmtId="0" fontId="97" fillId="33" borderId="43" xfId="0" applyFont="1" applyFill="1" applyBorder="1" applyAlignment="1">
      <alignment horizontal="right" vertical="center" wrapText="1"/>
    </xf>
    <xf numFmtId="0" fontId="97" fillId="33" borderId="44" xfId="0" applyFont="1" applyFill="1" applyBorder="1" applyAlignment="1">
      <alignment horizontal="left" vertical="center" wrapText="1"/>
    </xf>
    <xf numFmtId="0" fontId="98" fillId="0" borderId="21" xfId="0" applyFont="1" applyFill="1" applyBorder="1" applyAlignment="1">
      <alignment horizontal="left" vertical="center" wrapText="1"/>
    </xf>
    <xf numFmtId="0" fontId="97" fillId="33" borderId="42" xfId="0" applyFont="1" applyFill="1" applyBorder="1" applyAlignment="1">
      <alignment horizontal="right" vertical="center" wrapText="1"/>
    </xf>
    <xf numFmtId="0" fontId="100" fillId="33" borderId="45" xfId="0" applyFont="1" applyFill="1" applyBorder="1" applyAlignment="1">
      <alignment horizontal="left" vertical="center"/>
    </xf>
    <xf numFmtId="0" fontId="97" fillId="33" borderId="46" xfId="0" applyFont="1" applyFill="1" applyBorder="1" applyAlignment="1">
      <alignment horizontal="left" vertical="center" wrapText="1"/>
    </xf>
    <xf numFmtId="0" fontId="97" fillId="33" borderId="47" xfId="0" applyFont="1" applyFill="1" applyBorder="1" applyAlignment="1">
      <alignment vertical="center" wrapText="1"/>
    </xf>
    <xf numFmtId="0" fontId="16" fillId="33" borderId="47" xfId="0" applyFont="1" applyFill="1" applyBorder="1" applyAlignment="1">
      <alignment vertical="center" wrapText="1"/>
    </xf>
    <xf numFmtId="0" fontId="97" fillId="33" borderId="43" xfId="0" applyFont="1" applyFill="1" applyBorder="1" applyAlignment="1" quotePrefix="1">
      <alignment horizontal="right" vertical="center" wrapText="1"/>
    </xf>
    <xf numFmtId="0" fontId="97" fillId="33" borderId="47" xfId="0" applyFont="1" applyFill="1" applyBorder="1" applyAlignment="1">
      <alignment horizontal="left" vertical="center" wrapText="1"/>
    </xf>
    <xf numFmtId="0" fontId="97" fillId="33" borderId="48" xfId="0" applyFont="1" applyFill="1" applyBorder="1" applyAlignment="1">
      <alignment horizontal="left" vertical="center" wrapText="1"/>
    </xf>
    <xf numFmtId="0" fontId="97" fillId="33" borderId="49" xfId="0" applyFont="1" applyFill="1" applyBorder="1" applyAlignment="1" quotePrefix="1">
      <alignment horizontal="right" vertical="center" wrapText="1"/>
    </xf>
    <xf numFmtId="0" fontId="97" fillId="33" borderId="14" xfId="0" applyFont="1" applyFill="1" applyBorder="1" applyAlignment="1">
      <alignment vertical="center" wrapText="1"/>
    </xf>
    <xf numFmtId="0" fontId="97" fillId="0" borderId="0" xfId="0" applyFont="1" applyAlignment="1">
      <alignment vertical="center" wrapText="1"/>
    </xf>
    <xf numFmtId="0" fontId="97" fillId="0" borderId="0" xfId="0" applyFont="1" applyAlignment="1">
      <alignment vertical="center"/>
    </xf>
    <xf numFmtId="0" fontId="100" fillId="33" borderId="50" xfId="0" applyFont="1" applyFill="1" applyBorder="1" applyAlignment="1">
      <alignment horizontal="left" vertical="center"/>
    </xf>
    <xf numFmtId="0" fontId="16" fillId="33" borderId="17" xfId="0" applyFont="1" applyFill="1" applyBorder="1" applyAlignment="1">
      <alignment horizontal="left" vertical="center" wrapText="1"/>
    </xf>
    <xf numFmtId="0" fontId="91" fillId="33" borderId="28" xfId="0" applyFont="1" applyFill="1" applyBorder="1" applyAlignment="1">
      <alignment horizontal="right" vertical="center"/>
    </xf>
    <xf numFmtId="0" fontId="91" fillId="33" borderId="39" xfId="0" applyFont="1" applyFill="1" applyBorder="1" applyAlignment="1">
      <alignment horizontal="left" vertical="center"/>
    </xf>
    <xf numFmtId="0" fontId="18" fillId="0" borderId="0" xfId="0" applyFont="1" applyAlignment="1">
      <alignment vertical="center" wrapText="1"/>
    </xf>
    <xf numFmtId="0" fontId="7" fillId="33" borderId="11" xfId="0" applyFont="1" applyFill="1" applyBorder="1" applyAlignment="1">
      <alignment horizontal="left" vertical="top" wrapText="1" indent="1"/>
    </xf>
    <xf numFmtId="0" fontId="96" fillId="33" borderId="51" xfId="0" applyFont="1" applyFill="1" applyBorder="1" applyAlignment="1">
      <alignment horizontal="left" vertical="top" wrapText="1" indent="1"/>
    </xf>
    <xf numFmtId="0" fontId="115" fillId="19" borderId="11" xfId="0" applyFont="1" applyFill="1" applyBorder="1" applyAlignment="1">
      <alignment vertical="top" wrapText="1"/>
    </xf>
    <xf numFmtId="0" fontId="96" fillId="16" borderId="11" xfId="0" applyFont="1" applyFill="1" applyBorder="1" applyAlignment="1">
      <alignment horizontal="left" vertical="top" wrapText="1" indent="1"/>
    </xf>
    <xf numFmtId="0" fontId="96" fillId="19" borderId="11" xfId="0" applyFont="1" applyFill="1" applyBorder="1" applyAlignment="1">
      <alignment vertical="top" wrapText="1"/>
    </xf>
    <xf numFmtId="0" fontId="96" fillId="19" borderId="11" xfId="0" applyFont="1" applyFill="1" applyBorder="1" applyAlignment="1">
      <alignment horizontal="left" vertical="top" wrapText="1" indent="1"/>
    </xf>
    <xf numFmtId="0" fontId="96" fillId="19" borderId="52" xfId="0" applyFont="1" applyFill="1" applyBorder="1" applyAlignment="1">
      <alignment horizontal="left" vertical="top" wrapText="1" indent="1"/>
    </xf>
    <xf numFmtId="0" fontId="115" fillId="16" borderId="53" xfId="0" applyFont="1" applyFill="1" applyBorder="1" applyAlignment="1">
      <alignment vertical="top" wrapText="1"/>
    </xf>
    <xf numFmtId="0" fontId="96" fillId="16" borderId="52" xfId="0" applyFont="1" applyFill="1" applyBorder="1" applyAlignment="1">
      <alignment horizontal="left" vertical="top" wrapText="1" indent="1"/>
    </xf>
    <xf numFmtId="44" fontId="101" fillId="33" borderId="0" xfId="44" applyFont="1" applyFill="1" applyBorder="1" applyAlignment="1" applyProtection="1">
      <alignment horizontal="right" vertical="center"/>
      <protection/>
    </xf>
    <xf numFmtId="164" fontId="0" fillId="36" borderId="54" xfId="0" applyNumberFormat="1" applyFill="1" applyBorder="1" applyAlignment="1" applyProtection="1">
      <alignment horizontal="left" vertical="center" wrapText="1"/>
      <protection/>
    </xf>
    <xf numFmtId="0" fontId="53" fillId="0" borderId="13" xfId="0" applyFont="1" applyFill="1" applyBorder="1" applyAlignment="1" applyProtection="1">
      <alignment horizontal="left" vertical="center"/>
      <protection locked="0"/>
    </xf>
    <xf numFmtId="0" fontId="102" fillId="0" borderId="54" xfId="0" applyFont="1" applyFill="1" applyBorder="1" applyAlignment="1" applyProtection="1">
      <alignment horizontal="left" vertical="center"/>
      <protection locked="0"/>
    </xf>
    <xf numFmtId="44" fontId="0" fillId="0" borderId="13" xfId="44" applyFont="1" applyFill="1" applyBorder="1" applyAlignment="1" applyProtection="1">
      <alignment horizontal="left" vertical="center"/>
      <protection locked="0"/>
    </xf>
    <xf numFmtId="44" fontId="116" fillId="0" borderId="29" xfId="44" applyNumberFormat="1" applyFont="1" applyFill="1" applyBorder="1" applyAlignment="1" applyProtection="1">
      <alignment vertical="center"/>
      <protection/>
    </xf>
    <xf numFmtId="44" fontId="107" fillId="0" borderId="29" xfId="44" applyNumberFormat="1" applyFont="1" applyFill="1" applyBorder="1" applyAlignment="1" applyProtection="1">
      <alignment vertical="center"/>
      <protection locked="0"/>
    </xf>
    <xf numFmtId="44" fontId="102" fillId="0" borderId="13" xfId="44" applyFont="1" applyFill="1" applyBorder="1" applyAlignment="1" applyProtection="1">
      <alignment horizontal="right" vertical="center"/>
      <protection locked="0"/>
    </xf>
    <xf numFmtId="0" fontId="106" fillId="33" borderId="0" xfId="0" applyFont="1" applyFill="1" applyBorder="1" applyAlignment="1" applyProtection="1">
      <alignment vertical="center"/>
      <protection/>
    </xf>
    <xf numFmtId="0" fontId="91" fillId="33" borderId="21" xfId="0" applyFont="1" applyFill="1" applyBorder="1" applyAlignment="1" applyProtection="1">
      <alignment horizontal="right" vertical="center"/>
      <protection/>
    </xf>
    <xf numFmtId="0" fontId="117" fillId="37" borderId="35" xfId="0" applyFont="1" applyFill="1" applyBorder="1" applyAlignment="1">
      <alignment horizontal="center" vertical="center" wrapText="1"/>
    </xf>
    <xf numFmtId="0" fontId="91" fillId="37" borderId="54" xfId="0" applyFont="1" applyFill="1" applyBorder="1" applyAlignment="1">
      <alignment horizontal="center" vertical="center" wrapText="1"/>
    </xf>
    <xf numFmtId="0" fontId="118" fillId="33" borderId="0" xfId="0" applyFont="1" applyFill="1" applyBorder="1" applyAlignment="1" applyProtection="1">
      <alignment horizontal="left" vertical="center"/>
      <protection/>
    </xf>
    <xf numFmtId="0" fontId="4" fillId="33" borderId="14" xfId="0" applyFont="1" applyFill="1" applyBorder="1" applyAlignment="1">
      <alignment horizontal="left" vertical="center" wrapText="1"/>
    </xf>
    <xf numFmtId="0" fontId="20" fillId="33" borderId="22" xfId="0" applyFont="1" applyFill="1" applyBorder="1" applyAlignment="1">
      <alignment vertical="center" wrapText="1"/>
    </xf>
    <xf numFmtId="0" fontId="97" fillId="33" borderId="18" xfId="0" applyFont="1" applyFill="1" applyBorder="1" applyAlignment="1" applyProtection="1">
      <alignment vertical="center" wrapText="1"/>
      <protection/>
    </xf>
    <xf numFmtId="0" fontId="59" fillId="0" borderId="0" xfId="0" applyFont="1" applyFill="1" applyBorder="1" applyAlignment="1">
      <alignment horizontal="right" vertical="top" wrapText="1"/>
    </xf>
    <xf numFmtId="0" fontId="83" fillId="0" borderId="0" xfId="53" applyFill="1" applyBorder="1" applyAlignment="1">
      <alignment vertical="center"/>
    </xf>
    <xf numFmtId="0" fontId="83" fillId="0" borderId="0" xfId="53" applyAlignment="1" applyProtection="1">
      <alignment/>
      <protection/>
    </xf>
    <xf numFmtId="0" fontId="119" fillId="38" borderId="13" xfId="0" applyFont="1" applyFill="1" applyBorder="1" applyAlignment="1" applyProtection="1">
      <alignment horizontal="left" wrapText="1"/>
      <protection locked="0"/>
    </xf>
    <xf numFmtId="0" fontId="119" fillId="38" borderId="0" xfId="0" applyFont="1" applyFill="1" applyBorder="1" applyAlignment="1" applyProtection="1">
      <alignment horizontal="left" wrapText="1"/>
      <protection locked="0"/>
    </xf>
    <xf numFmtId="0" fontId="91" fillId="0" borderId="0" xfId="0" applyFont="1" applyFill="1" applyBorder="1" applyAlignment="1">
      <alignment horizontal="left" vertical="center"/>
    </xf>
    <xf numFmtId="0" fontId="111" fillId="38" borderId="38" xfId="0" applyFont="1" applyFill="1" applyBorder="1" applyAlignment="1" applyProtection="1">
      <alignment horizontal="right" vertical="center" wrapText="1"/>
      <protection locked="0"/>
    </xf>
    <xf numFmtId="0" fontId="111" fillId="38" borderId="38" xfId="0" applyFont="1" applyFill="1" applyBorder="1" applyAlignment="1" applyProtection="1">
      <alignment vertical="center" wrapText="1"/>
      <protection locked="0"/>
    </xf>
    <xf numFmtId="0" fontId="111" fillId="38" borderId="38" xfId="0" applyFont="1" applyFill="1" applyBorder="1" applyAlignment="1" applyProtection="1">
      <alignment horizontal="left" vertical="center" wrapText="1"/>
      <protection locked="0"/>
    </xf>
    <xf numFmtId="0" fontId="59" fillId="38" borderId="37" xfId="0" applyFont="1" applyFill="1" applyBorder="1" applyAlignment="1" applyProtection="1">
      <alignment horizontal="left" vertical="center"/>
      <protection locked="0"/>
    </xf>
    <xf numFmtId="0" fontId="91" fillId="0" borderId="0" xfId="0" applyFont="1" applyBorder="1" applyAlignment="1" applyProtection="1">
      <alignment horizontal="right" wrapText="1"/>
      <protection/>
    </xf>
    <xf numFmtId="0" fontId="91" fillId="0" borderId="0" xfId="0" applyFont="1" applyAlignment="1" applyProtection="1">
      <alignment horizontal="left" wrapText="1"/>
      <protection/>
    </xf>
    <xf numFmtId="0" fontId="120" fillId="33" borderId="0" xfId="0" applyFont="1" applyFill="1" applyBorder="1" applyAlignment="1" applyProtection="1">
      <alignment horizontal="left" vertical="center" wrapText="1"/>
      <protection/>
    </xf>
    <xf numFmtId="0" fontId="121" fillId="33" borderId="0" xfId="0" applyFont="1" applyFill="1" applyBorder="1" applyAlignment="1" applyProtection="1">
      <alignment/>
      <protection/>
    </xf>
    <xf numFmtId="0" fontId="112" fillId="39" borderId="0" xfId="0" applyFont="1" applyFill="1" applyBorder="1" applyAlignment="1" applyProtection="1">
      <alignment horizontal="right" vertical="center"/>
      <protection/>
    </xf>
    <xf numFmtId="0" fontId="114" fillId="33" borderId="26" xfId="0" applyFont="1" applyFill="1" applyBorder="1" applyAlignment="1" applyProtection="1">
      <alignment vertical="center" wrapText="1"/>
      <protection/>
    </xf>
    <xf numFmtId="0" fontId="114" fillId="33" borderId="36" xfId="0" applyFont="1" applyFill="1" applyBorder="1" applyAlignment="1" applyProtection="1">
      <alignment vertical="center" wrapText="1"/>
      <protection/>
    </xf>
    <xf numFmtId="0" fontId="91" fillId="0" borderId="29" xfId="0" applyFont="1" applyBorder="1" applyAlignment="1" applyProtection="1">
      <alignment horizontal="right" vertical="center" wrapText="1"/>
      <protection/>
    </xf>
    <xf numFmtId="44" fontId="91" fillId="0" borderId="29" xfId="0" applyNumberFormat="1" applyFont="1" applyBorder="1" applyAlignment="1" applyProtection="1">
      <alignment horizontal="center" vertical="center"/>
      <protection/>
    </xf>
    <xf numFmtId="0" fontId="89" fillId="33" borderId="0" xfId="0" applyFont="1" applyFill="1" applyBorder="1" applyAlignment="1" applyProtection="1">
      <alignment/>
      <protection/>
    </xf>
    <xf numFmtId="0" fontId="91" fillId="33" borderId="25" xfId="0" applyFont="1" applyFill="1" applyBorder="1" applyAlignment="1" applyProtection="1">
      <alignment/>
      <protection/>
    </xf>
    <xf numFmtId="0" fontId="113" fillId="33" borderId="22" xfId="0" applyFont="1" applyFill="1" applyBorder="1" applyAlignment="1" applyProtection="1">
      <alignment vertical="top" wrapText="1"/>
      <protection/>
    </xf>
    <xf numFmtId="0" fontId="91" fillId="33" borderId="22" xfId="0" applyFont="1" applyFill="1" applyBorder="1" applyAlignment="1" applyProtection="1">
      <alignment/>
      <protection/>
    </xf>
    <xf numFmtId="0" fontId="91" fillId="33" borderId="27" xfId="0" applyFont="1" applyFill="1" applyBorder="1" applyAlignment="1" applyProtection="1">
      <alignment/>
      <protection/>
    </xf>
    <xf numFmtId="0" fontId="110" fillId="33" borderId="0" xfId="0" applyFont="1" applyFill="1" applyBorder="1" applyAlignment="1" applyProtection="1">
      <alignment vertical="center" wrapText="1"/>
      <protection/>
    </xf>
    <xf numFmtId="42" fontId="110" fillId="33" borderId="0" xfId="0" applyNumberFormat="1" applyFont="1" applyFill="1" applyBorder="1" applyAlignment="1" applyProtection="1">
      <alignment vertical="center" wrapText="1"/>
      <protection/>
    </xf>
    <xf numFmtId="165" fontId="112" fillId="33" borderId="0" xfId="44" applyNumberFormat="1" applyFont="1" applyFill="1" applyBorder="1" applyAlignment="1" applyProtection="1">
      <alignment vertical="center"/>
      <protection/>
    </xf>
    <xf numFmtId="165" fontId="65" fillId="33" borderId="0" xfId="44" applyNumberFormat="1" applyFont="1" applyFill="1" applyBorder="1" applyAlignment="1" applyProtection="1">
      <alignment vertical="top"/>
      <protection/>
    </xf>
    <xf numFmtId="42" fontId="112" fillId="33" borderId="0" xfId="0" applyNumberFormat="1" applyFont="1" applyFill="1" applyBorder="1" applyAlignment="1" applyProtection="1">
      <alignment/>
      <protection/>
    </xf>
    <xf numFmtId="0" fontId="66" fillId="33" borderId="0" xfId="53" applyFont="1" applyFill="1" applyBorder="1" applyAlignment="1" applyProtection="1">
      <alignment horizontal="center" vertical="center" wrapText="1"/>
      <protection/>
    </xf>
    <xf numFmtId="0" fontId="91" fillId="15" borderId="21" xfId="0" applyFont="1" applyFill="1" applyBorder="1" applyAlignment="1" applyProtection="1">
      <alignment vertical="center"/>
      <protection/>
    </xf>
    <xf numFmtId="0" fontId="113" fillId="0" borderId="0" xfId="0" applyFont="1" applyFill="1" applyBorder="1" applyAlignment="1" applyProtection="1">
      <alignment vertical="top" wrapText="1"/>
      <protection/>
    </xf>
    <xf numFmtId="42" fontId="110" fillId="0" borderId="0" xfId="0" applyNumberFormat="1" applyFont="1" applyFill="1" applyBorder="1" applyAlignment="1" applyProtection="1">
      <alignment horizontal="center" vertical="center" wrapText="1"/>
      <protection/>
    </xf>
    <xf numFmtId="42" fontId="112" fillId="0" borderId="0" xfId="0" applyNumberFormat="1" applyFont="1" applyFill="1" applyBorder="1" applyAlignment="1" applyProtection="1">
      <alignment horizontal="center"/>
      <protection/>
    </xf>
    <xf numFmtId="165" fontId="112" fillId="0" borderId="0" xfId="44" applyNumberFormat="1" applyFont="1" applyFill="1" applyBorder="1" applyAlignment="1" applyProtection="1">
      <alignment horizontal="center" vertical="center"/>
      <protection/>
    </xf>
    <xf numFmtId="44" fontId="112" fillId="0" borderId="0" xfId="44" applyNumberFormat="1" applyFont="1" applyFill="1" applyBorder="1" applyAlignment="1" applyProtection="1">
      <alignment horizontal="center" vertical="center"/>
      <protection/>
    </xf>
    <xf numFmtId="165" fontId="112" fillId="0" borderId="0" xfId="0" applyNumberFormat="1" applyFont="1" applyFill="1" applyBorder="1" applyAlignment="1" applyProtection="1">
      <alignment horizontal="center"/>
      <protection/>
    </xf>
    <xf numFmtId="164" fontId="109" fillId="36" borderId="13" xfId="44" applyNumberFormat="1" applyFont="1" applyFill="1" applyBorder="1" applyAlignment="1" applyProtection="1">
      <alignment horizontal="left" vertical="center"/>
      <protection/>
    </xf>
    <xf numFmtId="0" fontId="122" fillId="0" borderId="0" xfId="0" applyFont="1" applyFill="1" applyBorder="1" applyAlignment="1" applyProtection="1">
      <alignment vertical="top"/>
      <protection/>
    </xf>
    <xf numFmtId="165" fontId="123" fillId="0" borderId="0" xfId="44" applyNumberFormat="1" applyFont="1" applyFill="1" applyBorder="1" applyAlignment="1" applyProtection="1">
      <alignment vertical="top"/>
      <protection/>
    </xf>
    <xf numFmtId="0" fontId="89" fillId="15" borderId="0" xfId="0" applyFont="1" applyFill="1" applyBorder="1" applyAlignment="1" applyProtection="1">
      <alignment vertical="center"/>
      <protection/>
    </xf>
    <xf numFmtId="165" fontId="69" fillId="0" borderId="0" xfId="44" applyNumberFormat="1" applyFont="1" applyFill="1" applyBorder="1" applyAlignment="1" applyProtection="1">
      <alignment horizontal="center" vertical="center"/>
      <protection/>
    </xf>
    <xf numFmtId="0" fontId="91" fillId="0" borderId="0" xfId="0" applyFont="1" applyAlignment="1" applyProtection="1">
      <alignment vertical="center" wrapText="1"/>
      <protection/>
    </xf>
    <xf numFmtId="44" fontId="59" fillId="0" borderId="0" xfId="0" applyNumberFormat="1" applyFont="1" applyFill="1" applyBorder="1" applyAlignment="1" applyProtection="1">
      <alignment horizontal="center" vertical="top" wrapText="1"/>
      <protection/>
    </xf>
    <xf numFmtId="0" fontId="91" fillId="15" borderId="0" xfId="0" applyFont="1" applyFill="1" applyAlignment="1" applyProtection="1">
      <alignment horizontal="right"/>
      <protection/>
    </xf>
    <xf numFmtId="0" fontId="89" fillId="15" borderId="0" xfId="0" applyFont="1" applyFill="1" applyAlignment="1" applyProtection="1">
      <alignment/>
      <protection/>
    </xf>
    <xf numFmtId="0" fontId="114" fillId="33" borderId="41" xfId="0" applyFont="1" applyFill="1" applyBorder="1" applyAlignment="1" applyProtection="1">
      <alignment vertical="center" wrapText="1"/>
      <protection/>
    </xf>
    <xf numFmtId="0" fontId="91" fillId="33" borderId="41" xfId="0" applyFont="1" applyFill="1" applyBorder="1" applyAlignment="1" applyProtection="1">
      <alignment/>
      <protection/>
    </xf>
    <xf numFmtId="14" fontId="119" fillId="0" borderId="0" xfId="0" applyNumberFormat="1" applyFont="1" applyFill="1" applyBorder="1" applyAlignment="1" applyProtection="1">
      <alignment horizontal="left" wrapText="1"/>
      <protection/>
    </xf>
    <xf numFmtId="0" fontId="119" fillId="0" borderId="0" xfId="0" applyFont="1" applyFill="1" applyBorder="1" applyAlignment="1" applyProtection="1">
      <alignment wrapText="1"/>
      <protection/>
    </xf>
    <xf numFmtId="42" fontId="111" fillId="0" borderId="0" xfId="0" applyNumberFormat="1" applyFont="1" applyFill="1" applyBorder="1" applyAlignment="1" applyProtection="1">
      <alignment horizontal="center" vertical="center" wrapText="1"/>
      <protection/>
    </xf>
    <xf numFmtId="44" fontId="111" fillId="0" borderId="0" xfId="44" applyFont="1" applyFill="1" applyBorder="1" applyAlignment="1" applyProtection="1">
      <alignment horizontal="center" vertical="center" wrapText="1"/>
      <protection/>
    </xf>
    <xf numFmtId="165" fontId="59" fillId="0" borderId="0" xfId="44" applyNumberFormat="1" applyFont="1" applyFill="1" applyBorder="1" applyAlignment="1" applyProtection="1">
      <alignment horizontal="center" vertical="center" wrapText="1"/>
      <protection/>
    </xf>
    <xf numFmtId="0" fontId="0" fillId="0" borderId="0" xfId="0" applyFill="1" applyBorder="1" applyAlignment="1" applyProtection="1">
      <alignment/>
      <protection/>
    </xf>
    <xf numFmtId="0" fontId="111" fillId="33" borderId="40" xfId="0" applyFont="1" applyFill="1" applyBorder="1" applyAlignment="1" applyProtection="1">
      <alignment vertical="center" wrapText="1"/>
      <protection/>
    </xf>
    <xf numFmtId="0" fontId="119" fillId="38" borderId="35" xfId="0" applyFont="1" applyFill="1" applyBorder="1" applyAlignment="1" applyProtection="1">
      <alignment/>
      <protection/>
    </xf>
    <xf numFmtId="0" fontId="119" fillId="38" borderId="21" xfId="0" applyFont="1" applyFill="1" applyBorder="1" applyAlignment="1" applyProtection="1">
      <alignment horizontal="left"/>
      <protection/>
    </xf>
    <xf numFmtId="0" fontId="119" fillId="0" borderId="15" xfId="0" applyFont="1" applyFill="1" applyBorder="1" applyAlignment="1" applyProtection="1">
      <alignment horizontal="right" wrapText="1"/>
      <protection/>
    </xf>
    <xf numFmtId="0" fontId="59" fillId="33" borderId="40" xfId="0" applyFont="1" applyFill="1" applyBorder="1" applyAlignment="1" applyProtection="1">
      <alignment horizontal="left" vertical="center"/>
      <protection/>
    </xf>
    <xf numFmtId="0" fontId="59" fillId="33" borderId="40" xfId="0" applyFont="1" applyFill="1" applyBorder="1" applyAlignment="1" applyProtection="1">
      <alignment vertical="center" wrapText="1"/>
      <protection/>
    </xf>
    <xf numFmtId="0" fontId="59" fillId="33" borderId="40" xfId="0" applyFont="1" applyFill="1" applyBorder="1" applyAlignment="1" applyProtection="1">
      <alignment vertical="center"/>
      <protection/>
    </xf>
    <xf numFmtId="0" fontId="111" fillId="38" borderId="40" xfId="0" applyFont="1" applyFill="1" applyBorder="1" applyAlignment="1" applyProtection="1">
      <alignment vertical="center" wrapText="1"/>
      <protection/>
    </xf>
    <xf numFmtId="0" fontId="59" fillId="38" borderId="40" xfId="0" applyFont="1" applyFill="1" applyBorder="1" applyAlignment="1" applyProtection="1">
      <alignment vertical="center"/>
      <protection locked="0"/>
    </xf>
    <xf numFmtId="0" fontId="112" fillId="36" borderId="19" xfId="0" applyFont="1" applyFill="1" applyBorder="1" applyAlignment="1" applyProtection="1">
      <alignment wrapText="1"/>
      <protection/>
    </xf>
    <xf numFmtId="0" fontId="91" fillId="36" borderId="28" xfId="0" applyFont="1" applyFill="1" applyBorder="1" applyAlignment="1" applyProtection="1">
      <alignment wrapText="1"/>
      <protection/>
    </xf>
    <xf numFmtId="0" fontId="91" fillId="36" borderId="28" xfId="0" applyFont="1" applyFill="1" applyBorder="1" applyAlignment="1" applyProtection="1">
      <alignment horizontal="left" vertical="center" wrapText="1"/>
      <protection/>
    </xf>
    <xf numFmtId="0" fontId="91" fillId="36" borderId="50" xfId="0" applyFont="1" applyFill="1" applyBorder="1" applyAlignment="1" applyProtection="1">
      <alignment wrapText="1"/>
      <protection/>
    </xf>
    <xf numFmtId="0" fontId="124" fillId="0" borderId="0" xfId="0" applyFont="1" applyBorder="1" applyAlignment="1" applyProtection="1">
      <alignment/>
      <protection/>
    </xf>
    <xf numFmtId="0" fontId="97" fillId="0" borderId="0" xfId="0" applyFont="1" applyFill="1" applyAlignment="1" applyProtection="1">
      <alignment/>
      <protection/>
    </xf>
    <xf numFmtId="1" fontId="119" fillId="0" borderId="39" xfId="0" applyNumberFormat="1" applyFont="1" applyFill="1" applyBorder="1" applyAlignment="1" applyProtection="1">
      <alignment horizontal="center" wrapText="1"/>
      <protection locked="0"/>
    </xf>
    <xf numFmtId="0" fontId="117" fillId="37" borderId="19" xfId="0" applyFont="1" applyFill="1" applyBorder="1" applyAlignment="1">
      <alignment horizontal="center" vertical="center" wrapText="1"/>
    </xf>
    <xf numFmtId="0" fontId="117" fillId="37" borderId="12" xfId="0" applyFont="1" applyFill="1" applyBorder="1" applyAlignment="1">
      <alignment horizontal="center" vertical="center" wrapText="1"/>
    </xf>
    <xf numFmtId="0" fontId="113" fillId="33" borderId="34" xfId="0" applyFont="1" applyFill="1" applyBorder="1" applyAlignment="1">
      <alignment horizontal="center" vertical="center" wrapText="1"/>
    </xf>
    <xf numFmtId="0" fontId="113" fillId="33" borderId="23" xfId="0" applyFont="1" applyFill="1" applyBorder="1" applyAlignment="1">
      <alignment horizontal="center" vertical="center" wrapText="1"/>
    </xf>
    <xf numFmtId="0" fontId="113" fillId="33" borderId="26" xfId="0" applyFont="1" applyFill="1" applyBorder="1" applyAlignment="1">
      <alignment horizontal="center" vertical="center" wrapText="1"/>
    </xf>
    <xf numFmtId="0" fontId="113" fillId="33" borderId="27" xfId="0" applyFont="1" applyFill="1" applyBorder="1" applyAlignment="1">
      <alignment horizontal="center" vertical="center" wrapText="1"/>
    </xf>
    <xf numFmtId="0" fontId="125" fillId="40" borderId="55" xfId="0" applyFont="1" applyFill="1" applyBorder="1" applyAlignment="1">
      <alignment horizontal="left" vertical="center" wrapText="1"/>
    </xf>
    <xf numFmtId="0" fontId="125" fillId="40" borderId="56" xfId="0" applyFont="1" applyFill="1" applyBorder="1" applyAlignment="1">
      <alignment horizontal="left" vertical="center" wrapText="1"/>
    </xf>
    <xf numFmtId="44" fontId="112" fillId="36" borderId="0" xfId="44" applyNumberFormat="1" applyFont="1" applyFill="1" applyBorder="1" applyAlignment="1" applyProtection="1">
      <alignment horizontal="center" vertical="center"/>
      <protection/>
    </xf>
    <xf numFmtId="44" fontId="112" fillId="36" borderId="22" xfId="44" applyNumberFormat="1" applyFont="1" applyFill="1" applyBorder="1" applyAlignment="1" applyProtection="1">
      <alignment horizontal="center" vertical="center"/>
      <protection/>
    </xf>
    <xf numFmtId="165" fontId="112" fillId="15" borderId="0" xfId="0" applyNumberFormat="1" applyFont="1" applyFill="1" applyBorder="1" applyAlignment="1" applyProtection="1">
      <alignment horizontal="center"/>
      <protection/>
    </xf>
    <xf numFmtId="165" fontId="69" fillId="15" borderId="0" xfId="44" applyNumberFormat="1" applyFont="1" applyFill="1" applyBorder="1" applyAlignment="1" applyProtection="1">
      <alignment horizontal="center" vertical="center"/>
      <protection/>
    </xf>
    <xf numFmtId="165" fontId="69" fillId="15" borderId="22" xfId="44" applyNumberFormat="1" applyFont="1" applyFill="1" applyBorder="1" applyAlignment="1" applyProtection="1">
      <alignment horizontal="center" vertical="center"/>
      <protection/>
    </xf>
    <xf numFmtId="165" fontId="59" fillId="38" borderId="40" xfId="44" applyNumberFormat="1" applyFont="1" applyFill="1" applyBorder="1" applyAlignment="1" applyProtection="1">
      <alignment horizontal="center" vertical="center" wrapText="1"/>
      <protection locked="0"/>
    </xf>
    <xf numFmtId="165" fontId="59" fillId="38" borderId="57" xfId="44" applyNumberFormat="1" applyFont="1" applyFill="1" applyBorder="1" applyAlignment="1" applyProtection="1">
      <alignment horizontal="center" vertical="center" wrapText="1"/>
      <protection locked="0"/>
    </xf>
    <xf numFmtId="165" fontId="112" fillId="36" borderId="0" xfId="44" applyNumberFormat="1" applyFont="1" applyFill="1" applyBorder="1" applyAlignment="1" applyProtection="1">
      <alignment horizontal="center" vertical="center"/>
      <protection/>
    </xf>
    <xf numFmtId="165" fontId="112" fillId="36" borderId="22" xfId="44" applyNumberFormat="1" applyFont="1" applyFill="1" applyBorder="1" applyAlignment="1" applyProtection="1">
      <alignment horizontal="center" vertical="center"/>
      <protection/>
    </xf>
    <xf numFmtId="44" fontId="111" fillId="38" borderId="40" xfId="44" applyFont="1" applyFill="1" applyBorder="1" applyAlignment="1" applyProtection="1">
      <alignment horizontal="center" vertical="center" wrapText="1"/>
      <protection locked="0"/>
    </xf>
    <xf numFmtId="44" fontId="111" fillId="38" borderId="57" xfId="44" applyFont="1" applyFill="1" applyBorder="1" applyAlignment="1" applyProtection="1">
      <alignment horizontal="center" vertical="center" wrapText="1"/>
      <protection locked="0"/>
    </xf>
    <xf numFmtId="42" fontId="110" fillId="36" borderId="0" xfId="0" applyNumberFormat="1" applyFont="1" applyFill="1" applyBorder="1" applyAlignment="1" applyProtection="1">
      <alignment horizontal="center" vertical="center" wrapText="1"/>
      <protection/>
    </xf>
    <xf numFmtId="42" fontId="110" fillId="36" borderId="22" xfId="0" applyNumberFormat="1" applyFont="1" applyFill="1" applyBorder="1" applyAlignment="1" applyProtection="1">
      <alignment horizontal="center" vertical="center" wrapText="1"/>
      <protection/>
    </xf>
    <xf numFmtId="42" fontId="112" fillId="36" borderId="0" xfId="0" applyNumberFormat="1" applyFont="1" applyFill="1" applyBorder="1" applyAlignment="1" applyProtection="1">
      <alignment horizontal="center"/>
      <protection/>
    </xf>
    <xf numFmtId="42" fontId="112" fillId="36" borderId="22" xfId="0" applyNumberFormat="1" applyFont="1" applyFill="1" applyBorder="1" applyAlignment="1" applyProtection="1">
      <alignment horizontal="center"/>
      <protection/>
    </xf>
    <xf numFmtId="42" fontId="111" fillId="38" borderId="40" xfId="0" applyNumberFormat="1" applyFont="1" applyFill="1" applyBorder="1" applyAlignment="1" applyProtection="1">
      <alignment horizontal="center" vertical="center" wrapText="1"/>
      <protection locked="0"/>
    </xf>
    <xf numFmtId="42" fontId="111" fillId="38" borderId="57" xfId="0" applyNumberFormat="1" applyFont="1" applyFill="1" applyBorder="1" applyAlignment="1" applyProtection="1">
      <alignment horizontal="center" vertical="center" wrapText="1"/>
      <protection locked="0"/>
    </xf>
    <xf numFmtId="0" fontId="112" fillId="0" borderId="0" xfId="0" applyFont="1" applyBorder="1" applyAlignment="1" applyProtection="1">
      <alignment horizontal="left" wrapText="1"/>
      <protection/>
    </xf>
    <xf numFmtId="0" fontId="112" fillId="0" borderId="13" xfId="0" applyFont="1" applyBorder="1" applyAlignment="1" applyProtection="1">
      <alignment horizontal="left" wrapText="1"/>
      <protection/>
    </xf>
    <xf numFmtId="0" fontId="120" fillId="33" borderId="0" xfId="0" applyFont="1" applyFill="1" applyBorder="1" applyAlignment="1" applyProtection="1">
      <alignment horizontal="left" wrapText="1"/>
      <protection/>
    </xf>
    <xf numFmtId="0" fontId="91" fillId="0" borderId="0" xfId="0" applyNumberFormat="1" applyFont="1" applyFill="1" applyBorder="1" applyAlignment="1" applyProtection="1">
      <alignment horizontal="center" vertical="center"/>
      <protection/>
    </xf>
    <xf numFmtId="0" fontId="93" fillId="33" borderId="19" xfId="0" applyFont="1" applyFill="1" applyBorder="1" applyAlignment="1" applyProtection="1">
      <alignment horizontal="center" vertical="center" wrapText="1"/>
      <protection/>
    </xf>
    <xf numFmtId="0" fontId="93" fillId="33" borderId="58" xfId="0" applyFont="1" applyFill="1" applyBorder="1" applyAlignment="1" applyProtection="1">
      <alignment horizontal="center" vertical="center" wrapText="1"/>
      <protection/>
    </xf>
    <xf numFmtId="0" fontId="93" fillId="33" borderId="41" xfId="0" applyFont="1" applyFill="1" applyBorder="1" applyAlignment="1" applyProtection="1">
      <alignment horizontal="center" vertical="center" wrapText="1"/>
      <protection/>
    </xf>
    <xf numFmtId="0" fontId="126" fillId="0" borderId="0" xfId="0" applyFont="1" applyFill="1" applyBorder="1" applyAlignment="1" applyProtection="1">
      <alignment horizontal="right" vertical="center" wrapText="1"/>
      <protection/>
    </xf>
    <xf numFmtId="0" fontId="127" fillId="0" borderId="36" xfId="0" applyFont="1" applyBorder="1" applyAlignment="1" applyProtection="1">
      <alignment horizontal="left" wrapText="1"/>
      <protection/>
    </xf>
    <xf numFmtId="0" fontId="89" fillId="33" borderId="36" xfId="0" applyFont="1" applyFill="1" applyBorder="1" applyAlignment="1" applyProtection="1">
      <alignment horizontal="left" vertical="center" wrapText="1"/>
      <protection/>
    </xf>
    <xf numFmtId="0" fontId="89" fillId="33" borderId="0" xfId="0" applyFont="1" applyFill="1" applyBorder="1" applyAlignment="1" applyProtection="1">
      <alignment horizontal="left" vertical="center" wrapText="1"/>
      <protection/>
    </xf>
    <xf numFmtId="0" fontId="91" fillId="0" borderId="0" xfId="0" applyFont="1" applyAlignment="1" applyProtection="1">
      <alignment horizontal="left" wrapText="1"/>
      <protection/>
    </xf>
    <xf numFmtId="14" fontId="119" fillId="38" borderId="15" xfId="0" applyNumberFormat="1" applyFont="1" applyFill="1" applyBorder="1" applyAlignment="1" applyProtection="1">
      <alignment horizontal="left" wrapText="1"/>
      <protection locked="0"/>
    </xf>
    <xf numFmtId="14" fontId="119" fillId="38" borderId="23" xfId="0" applyNumberFormat="1" applyFont="1" applyFill="1" applyBorder="1" applyAlignment="1" applyProtection="1">
      <alignment horizontal="left" wrapText="1"/>
      <protection locked="0"/>
    </xf>
    <xf numFmtId="0" fontId="89" fillId="0" borderId="0" xfId="0" applyFont="1" applyAlignment="1" applyProtection="1">
      <alignment horizontal="center" vertical="center" wrapText="1"/>
      <protection/>
    </xf>
    <xf numFmtId="0" fontId="89" fillId="0" borderId="13" xfId="0" applyFont="1" applyBorder="1" applyAlignment="1" applyProtection="1">
      <alignment horizontal="center" vertical="center" wrapText="1"/>
      <protection/>
    </xf>
    <xf numFmtId="0" fontId="120" fillId="33" borderId="15" xfId="0" applyFont="1" applyFill="1" applyBorder="1" applyAlignment="1" applyProtection="1">
      <alignment vertical="center" wrapText="1"/>
      <protection/>
    </xf>
    <xf numFmtId="0" fontId="120" fillId="33" borderId="14" xfId="0" applyFont="1" applyFill="1" applyBorder="1" applyAlignment="1" applyProtection="1">
      <alignment vertical="center" wrapText="1"/>
      <protection/>
    </xf>
    <xf numFmtId="0" fontId="107" fillId="33" borderId="15" xfId="0" applyFont="1" applyFill="1" applyBorder="1" applyAlignment="1" applyProtection="1">
      <alignment horizontal="left" vertical="center" wrapText="1"/>
      <protection/>
    </xf>
    <xf numFmtId="0" fontId="107" fillId="33" borderId="14" xfId="0" applyFont="1" applyFill="1" applyBorder="1" applyAlignment="1" applyProtection="1">
      <alignment horizontal="left" vertical="center" wrapText="1"/>
      <protection/>
    </xf>
    <xf numFmtId="0" fontId="107" fillId="33" borderId="31" xfId="0" applyFont="1" applyFill="1" applyBorder="1" applyAlignment="1" applyProtection="1">
      <alignment horizontal="left" vertical="center"/>
      <protection/>
    </xf>
    <xf numFmtId="0" fontId="107" fillId="33" borderId="14" xfId="0" applyFont="1" applyFill="1" applyBorder="1" applyAlignment="1" applyProtection="1">
      <alignment horizontal="left" vertical="center"/>
      <protection/>
    </xf>
    <xf numFmtId="0" fontId="108" fillId="33" borderId="59" xfId="0" applyFont="1" applyFill="1" applyBorder="1" applyAlignment="1" applyProtection="1">
      <alignment horizontal="center" vertical="center" wrapText="1"/>
      <protection/>
    </xf>
    <xf numFmtId="0" fontId="108" fillId="33" borderId="23" xfId="0" applyFont="1" applyFill="1" applyBorder="1" applyAlignment="1" applyProtection="1">
      <alignment horizontal="center" vertical="center" wrapText="1"/>
      <protection/>
    </xf>
    <xf numFmtId="0" fontId="108" fillId="33" borderId="33" xfId="0" applyFont="1" applyFill="1" applyBorder="1" applyAlignment="1" applyProtection="1">
      <alignment horizontal="center" vertical="center" wrapText="1"/>
      <protection/>
    </xf>
    <xf numFmtId="0" fontId="108" fillId="33" borderId="22" xfId="0" applyFont="1" applyFill="1" applyBorder="1" applyAlignment="1" applyProtection="1">
      <alignment horizontal="center" vertical="center" wrapText="1"/>
      <protection/>
    </xf>
    <xf numFmtId="0" fontId="108" fillId="33" borderId="32" xfId="0" applyFont="1" applyFill="1" applyBorder="1" applyAlignment="1" applyProtection="1">
      <alignment horizontal="center" vertical="center" wrapText="1"/>
      <protection/>
    </xf>
    <xf numFmtId="0" fontId="108" fillId="33" borderId="54" xfId="0" applyFont="1" applyFill="1" applyBorder="1" applyAlignment="1" applyProtection="1">
      <alignment horizontal="center" vertical="center" wrapText="1"/>
      <protection/>
    </xf>
    <xf numFmtId="0" fontId="101" fillId="33" borderId="0" xfId="0" applyFont="1" applyFill="1" applyBorder="1" applyAlignment="1" applyProtection="1">
      <alignment horizontal="left" vertical="center" wrapText="1"/>
      <protection/>
    </xf>
    <xf numFmtId="0" fontId="120" fillId="33" borderId="0" xfId="0" applyFont="1" applyFill="1" applyBorder="1" applyAlignment="1" applyProtection="1">
      <alignment horizontal="left" vertical="center" wrapText="1"/>
      <protection/>
    </xf>
    <xf numFmtId="0" fontId="89" fillId="33" borderId="0" xfId="0" applyFont="1" applyFill="1" applyBorder="1" applyAlignment="1" applyProtection="1">
      <alignment horizontal="left" vertical="top" wrapText="1"/>
      <protection/>
    </xf>
    <xf numFmtId="0" fontId="89" fillId="33" borderId="22" xfId="0" applyFont="1" applyFill="1" applyBorder="1" applyAlignment="1" applyProtection="1">
      <alignment horizontal="left" vertical="top" wrapText="1"/>
      <protection/>
    </xf>
    <xf numFmtId="0" fontId="97" fillId="33" borderId="15" xfId="0" applyFont="1" applyFill="1" applyBorder="1" applyAlignment="1" applyProtection="1">
      <alignment horizontal="left" vertical="center" wrapText="1"/>
      <protection/>
    </xf>
    <xf numFmtId="0" fontId="97" fillId="33" borderId="14" xfId="0" applyFont="1" applyFill="1" applyBorder="1" applyAlignment="1" applyProtection="1">
      <alignment horizontal="left" vertical="center" wrapText="1"/>
      <protection/>
    </xf>
    <xf numFmtId="0" fontId="93" fillId="33" borderId="12" xfId="0" applyFont="1" applyFill="1" applyBorder="1" applyAlignment="1" applyProtection="1">
      <alignment horizontal="center" vertical="center" wrapText="1"/>
      <protection/>
    </xf>
    <xf numFmtId="0" fontId="102" fillId="33" borderId="21" xfId="0" applyFont="1" applyFill="1" applyBorder="1" applyAlignment="1" applyProtection="1">
      <alignment horizontal="right" vertical="center"/>
      <protection/>
    </xf>
    <xf numFmtId="0" fontId="93" fillId="33" borderId="35" xfId="0" applyFont="1" applyFill="1" applyBorder="1" applyAlignment="1">
      <alignment horizontal="center" vertical="center" wrapText="1"/>
    </xf>
    <xf numFmtId="0" fontId="93" fillId="33" borderId="54" xfId="0" applyFont="1" applyFill="1" applyBorder="1" applyAlignment="1">
      <alignment horizontal="center" vertical="center" wrapText="1"/>
    </xf>
    <xf numFmtId="0" fontId="93" fillId="33" borderId="26" xfId="0" applyFont="1" applyFill="1" applyBorder="1" applyAlignment="1">
      <alignment horizontal="left" vertical="center" wrapText="1"/>
    </xf>
    <xf numFmtId="0" fontId="93" fillId="33" borderId="27" xfId="0" applyFont="1" applyFill="1" applyBorder="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2">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border/>
    </dxf>
    <dxf>
      <font>
        <color rgb="FF9C0006"/>
      </font>
      <fill>
        <patternFill>
          <bgColor rgb="FFFFC7CE"/>
        </patternFill>
      </fill>
      <border/>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College_Budget_Worksheet" /></Relationships>
</file>

<file path=xl/drawings/_rels/drawing2.xml.rels><?xml version="1.0" encoding="utf-8" standalone="yes"?><Relationships xmlns="http://schemas.openxmlformats.org/package/2006/relationships"><Relationship Id="rId1" Type="http://schemas.openxmlformats.org/officeDocument/2006/relationships/hyperlink" Target="https://professionals.collegeboard.org/higher-ed/financial-aid/netprice/participating-schools" TargetMode="External" /><Relationship Id="rId2" Type="http://schemas.openxmlformats.org/officeDocument/2006/relationships/hyperlink" Target="#Career" /></Relationships>
</file>

<file path=xl/drawings/_rels/drawing3.xml.rels><?xml version="1.0" encoding="utf-8" standalone="yes"?><Relationships xmlns="http://schemas.openxmlformats.org/package/2006/relationships"><Relationship Id="rId1" Type="http://schemas.openxmlformats.org/officeDocument/2006/relationships/hyperlink" Target="http://www.indeed.com/salary" TargetMode="External" /><Relationship Id="rId2" Type="http://schemas.openxmlformats.org/officeDocument/2006/relationships/hyperlink" Target="http://www.paycheckcity.com/calculator/salary/" TargetMode="External" /><Relationship Id="rId3" Type="http://schemas.openxmlformats.org/officeDocument/2006/relationships/hyperlink" Target="http://www.nerdwallet.com/blog/loans/student-loans/student-loan-calculator"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7648575</xdr:colOff>
      <xdr:row>20</xdr:row>
      <xdr:rowOff>171450</xdr:rowOff>
    </xdr:from>
    <xdr:to>
      <xdr:col>1</xdr:col>
      <xdr:colOff>9029700</xdr:colOff>
      <xdr:row>23</xdr:row>
      <xdr:rowOff>85725</xdr:rowOff>
    </xdr:to>
    <xdr:sp>
      <xdr:nvSpPr>
        <xdr:cNvPr id="1" name="Rounded Rectangle 3">
          <a:hlinkClick r:id="rId1"/>
        </xdr:cNvPr>
        <xdr:cNvSpPr>
          <a:spLocks/>
        </xdr:cNvSpPr>
      </xdr:nvSpPr>
      <xdr:spPr>
        <a:xfrm>
          <a:off x="7829550" y="9486900"/>
          <a:ext cx="1381125" cy="495300"/>
        </a:xfrm>
        <a:prstGeom prst="roundRect">
          <a:avLst/>
        </a:prstGeom>
        <a:gradFill rotWithShape="1">
          <a:gsLst>
            <a:gs pos="0">
              <a:srgbClr val="9BC1FF"/>
            </a:gs>
            <a:gs pos="100000">
              <a:srgbClr val="3F80CD"/>
            </a:gs>
          </a:gsLst>
          <a:lin ang="5400000" scaled="1"/>
        </a:gradFill>
        <a:ln w="9525" cmpd="sng">
          <a:solidFill>
            <a:srgbClr val="4A7EBB"/>
          </a:solidFill>
          <a:headEnd type="none"/>
          <a:tailEnd type="none"/>
        </a:ln>
      </xdr:spPr>
      <xdr:txBody>
        <a:bodyPr vertOverflow="clip" wrap="square" lIns="27432" tIns="27432" rIns="27432" bIns="27432" anchor="ctr"/>
        <a:p>
          <a:pPr algn="ctr">
            <a:defRPr/>
          </a:pPr>
          <a:r>
            <a:rPr lang="en-US" cap="none" sz="1600" b="1" i="0" u="none" baseline="0">
              <a:solidFill>
                <a:srgbClr val="000000"/>
              </a:solidFill>
              <a:latin typeface="Calibri"/>
              <a:ea typeface="Calibri"/>
              <a:cs typeface="Calibri"/>
            </a:rPr>
            <a:t>CONTINUE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161925</xdr:colOff>
      <xdr:row>4</xdr:row>
      <xdr:rowOff>819150</xdr:rowOff>
    </xdr:from>
    <xdr:to>
      <xdr:col>5</xdr:col>
      <xdr:colOff>381000</xdr:colOff>
      <xdr:row>4</xdr:row>
      <xdr:rowOff>1590675</xdr:rowOff>
    </xdr:to>
    <xdr:sp>
      <xdr:nvSpPr>
        <xdr:cNvPr id="1" name="Rounded Rectangle 1">
          <a:hlinkClick r:id="rId1"/>
        </xdr:cNvPr>
        <xdr:cNvSpPr>
          <a:spLocks/>
        </xdr:cNvSpPr>
      </xdr:nvSpPr>
      <xdr:spPr>
        <a:xfrm>
          <a:off x="7762875" y="2028825"/>
          <a:ext cx="1276350" cy="771525"/>
        </a:xfrm>
        <a:prstGeom prst="roundRect">
          <a:avLst/>
        </a:prstGeom>
        <a:gradFill rotWithShape="1">
          <a:gsLst>
            <a:gs pos="0">
              <a:srgbClr val="9BC1FF"/>
            </a:gs>
            <a:gs pos="100000">
              <a:srgbClr val="3F80CD"/>
            </a:gs>
          </a:gsLst>
          <a:lin ang="5400000" scaled="1"/>
        </a:gradFill>
        <a:ln w="9525" cmpd="sng">
          <a:solidFill>
            <a:srgbClr val="4A7EBB"/>
          </a:solidFill>
          <a:headEnd type="none"/>
          <a:tailEnd type="none"/>
        </a:ln>
      </xdr:spPr>
      <xdr:txBody>
        <a:bodyPr vertOverflow="clip" wrap="square"/>
        <a:p>
          <a:pPr algn="ctr">
            <a:defRPr/>
          </a:pPr>
          <a:r>
            <a:rPr lang="en-US" cap="none" sz="1800" b="1" i="0" u="none" baseline="0">
              <a:solidFill>
                <a:srgbClr val="000000"/>
              </a:solidFill>
              <a:latin typeface="Calibri"/>
              <a:ea typeface="Calibri"/>
              <a:cs typeface="Calibri"/>
            </a:rPr>
            <a:t>Net Price Calculator</a:t>
          </a:r>
        </a:p>
      </xdr:txBody>
    </xdr:sp>
    <xdr:clientData/>
  </xdr:twoCellAnchor>
  <xdr:twoCellAnchor>
    <xdr:from>
      <xdr:col>4</xdr:col>
      <xdr:colOff>314325</xdr:colOff>
      <xdr:row>50</xdr:row>
      <xdr:rowOff>38100</xdr:rowOff>
    </xdr:from>
    <xdr:to>
      <xdr:col>5</xdr:col>
      <xdr:colOff>304800</xdr:colOff>
      <xdr:row>51</xdr:row>
      <xdr:rowOff>171450</xdr:rowOff>
    </xdr:to>
    <xdr:sp macro="[0]!RoundedRectangle4_Click">
      <xdr:nvSpPr>
        <xdr:cNvPr id="2" name="Rounded Rectangle 4">
          <a:hlinkClick r:id="rId2"/>
        </xdr:cNvPr>
        <xdr:cNvSpPr>
          <a:spLocks/>
        </xdr:cNvSpPr>
      </xdr:nvSpPr>
      <xdr:spPr>
        <a:xfrm>
          <a:off x="7915275" y="16830675"/>
          <a:ext cx="1047750" cy="381000"/>
        </a:xfrm>
        <a:prstGeom prst="roundRect">
          <a:avLst/>
        </a:prstGeom>
        <a:gradFill rotWithShape="1">
          <a:gsLst>
            <a:gs pos="0">
              <a:srgbClr val="9BC1FF"/>
            </a:gs>
            <a:gs pos="100000">
              <a:srgbClr val="3F80CD"/>
            </a:gs>
          </a:gsLst>
          <a:lin ang="5400000" scaled="1"/>
        </a:gradFill>
        <a:ln w="9525" cmpd="sng">
          <a:solidFill>
            <a:srgbClr val="4A7EBB"/>
          </a:solidFill>
          <a:headEnd type="none"/>
          <a:tailEnd type="none"/>
        </a:ln>
      </xdr:spPr>
      <xdr:txBody>
        <a:bodyPr vertOverflow="clip" wrap="square" lIns="36576" tIns="32004" rIns="36576" bIns="32004" anchor="ctr"/>
        <a:p>
          <a:pPr algn="ctr">
            <a:defRPr/>
          </a:pPr>
          <a:r>
            <a:rPr lang="en-US" cap="none" sz="1800" b="1" i="0" u="none" baseline="0">
              <a:solidFill>
                <a:srgbClr val="000000"/>
              </a:solidFill>
              <a:latin typeface="Calibri"/>
              <a:ea typeface="Calibri"/>
              <a:cs typeface="Calibri"/>
            </a:rPr>
            <a:t>Next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981075</xdr:colOff>
      <xdr:row>8</xdr:row>
      <xdr:rowOff>76200</xdr:rowOff>
    </xdr:from>
    <xdr:to>
      <xdr:col>5</xdr:col>
      <xdr:colOff>2266950</xdr:colOff>
      <xdr:row>8</xdr:row>
      <xdr:rowOff>685800</xdr:rowOff>
    </xdr:to>
    <xdr:sp>
      <xdr:nvSpPr>
        <xdr:cNvPr id="1" name="Rounded Rectangle 1">
          <a:hlinkClick r:id="rId1"/>
        </xdr:cNvPr>
        <xdr:cNvSpPr>
          <a:spLocks/>
        </xdr:cNvSpPr>
      </xdr:nvSpPr>
      <xdr:spPr>
        <a:xfrm>
          <a:off x="7591425" y="4019550"/>
          <a:ext cx="1295400" cy="609600"/>
        </a:xfrm>
        <a:prstGeom prst="roundRect">
          <a:avLst/>
        </a:prstGeom>
        <a:gradFill rotWithShape="1">
          <a:gsLst>
            <a:gs pos="0">
              <a:srgbClr val="9BC1FF"/>
            </a:gs>
            <a:gs pos="100000">
              <a:srgbClr val="3F80CD"/>
            </a:gs>
          </a:gsLst>
          <a:lin ang="5400000" scaled="1"/>
        </a:gradFill>
        <a:ln w="9525" cmpd="sng">
          <a:solidFill>
            <a:srgbClr val="4A7EBB"/>
          </a:solidFill>
          <a:headEnd type="none"/>
          <a:tailEnd type="none"/>
        </a:ln>
      </xdr:spPr>
      <xdr:txBody>
        <a:bodyPr vertOverflow="clip" wrap="square" lIns="27432" tIns="27432" rIns="27432" bIns="27432" anchor="ctr"/>
        <a:p>
          <a:pPr algn="ctr">
            <a:defRPr/>
          </a:pPr>
          <a:r>
            <a:rPr lang="en-US" cap="none" sz="1400" b="1" i="0" u="none" baseline="0">
              <a:solidFill>
                <a:srgbClr val="000000"/>
              </a:solidFill>
              <a:latin typeface="Calibri"/>
              <a:ea typeface="Calibri"/>
              <a:cs typeface="Calibri"/>
            </a:rPr>
            <a:t>Salary Finder</a:t>
          </a:r>
        </a:p>
      </xdr:txBody>
    </xdr:sp>
    <xdr:clientData/>
  </xdr:twoCellAnchor>
  <xdr:twoCellAnchor>
    <xdr:from>
      <xdr:col>5</xdr:col>
      <xdr:colOff>981075</xdr:colOff>
      <xdr:row>13</xdr:row>
      <xdr:rowOff>0</xdr:rowOff>
    </xdr:from>
    <xdr:to>
      <xdr:col>5</xdr:col>
      <xdr:colOff>2295525</xdr:colOff>
      <xdr:row>16</xdr:row>
      <xdr:rowOff>38100</xdr:rowOff>
    </xdr:to>
    <xdr:sp>
      <xdr:nvSpPr>
        <xdr:cNvPr id="2" name="Rounded Rectangle 3">
          <a:hlinkClick r:id="rId2"/>
        </xdr:cNvPr>
        <xdr:cNvSpPr>
          <a:spLocks/>
        </xdr:cNvSpPr>
      </xdr:nvSpPr>
      <xdr:spPr>
        <a:xfrm>
          <a:off x="7591425" y="5734050"/>
          <a:ext cx="1323975" cy="609600"/>
        </a:xfrm>
        <a:prstGeom prst="roundRect">
          <a:avLst/>
        </a:prstGeom>
        <a:gradFill rotWithShape="1">
          <a:gsLst>
            <a:gs pos="0">
              <a:srgbClr val="9BC1FF"/>
            </a:gs>
            <a:gs pos="100000">
              <a:srgbClr val="3F80CD"/>
            </a:gs>
          </a:gsLst>
          <a:lin ang="5400000" scaled="1"/>
        </a:gradFill>
        <a:ln w="9525" cmpd="sng">
          <a:solidFill>
            <a:srgbClr val="4A7EBB"/>
          </a:solidFill>
          <a:headEnd type="none"/>
          <a:tailEnd type="none"/>
        </a:ln>
      </xdr:spPr>
      <xdr:txBody>
        <a:bodyPr vertOverflow="clip" wrap="square" lIns="27432" tIns="27432" rIns="27432" bIns="27432" anchor="ctr"/>
        <a:p>
          <a:pPr algn="ctr">
            <a:defRPr/>
          </a:pPr>
          <a:r>
            <a:rPr lang="en-US" cap="none" sz="1400" b="1" i="0" u="none" baseline="0">
              <a:solidFill>
                <a:srgbClr val="000000"/>
              </a:solidFill>
              <a:latin typeface="Calibri"/>
              <a:ea typeface="Calibri"/>
              <a:cs typeface="Calibri"/>
            </a:rPr>
            <a:t> Payroll Deduction Calculator</a:t>
          </a:r>
        </a:p>
      </xdr:txBody>
    </xdr:sp>
    <xdr:clientData/>
  </xdr:twoCellAnchor>
  <xdr:twoCellAnchor>
    <xdr:from>
      <xdr:col>5</xdr:col>
      <xdr:colOff>1047750</xdr:colOff>
      <xdr:row>51</xdr:row>
      <xdr:rowOff>314325</xdr:rowOff>
    </xdr:from>
    <xdr:to>
      <xdr:col>5</xdr:col>
      <xdr:colOff>2352675</xdr:colOff>
      <xdr:row>52</xdr:row>
      <xdr:rowOff>152400</xdr:rowOff>
    </xdr:to>
    <xdr:sp>
      <xdr:nvSpPr>
        <xdr:cNvPr id="3" name="Rounded Rectangle 4">
          <a:hlinkClick r:id="rId3"/>
        </xdr:cNvPr>
        <xdr:cNvSpPr>
          <a:spLocks/>
        </xdr:cNvSpPr>
      </xdr:nvSpPr>
      <xdr:spPr>
        <a:xfrm>
          <a:off x="7658100" y="13677900"/>
          <a:ext cx="1295400" cy="657225"/>
        </a:xfrm>
        <a:prstGeom prst="roundRect">
          <a:avLst/>
        </a:prstGeom>
        <a:gradFill rotWithShape="1">
          <a:gsLst>
            <a:gs pos="0">
              <a:srgbClr val="9BC1FF"/>
            </a:gs>
            <a:gs pos="100000">
              <a:srgbClr val="3F80CD"/>
            </a:gs>
          </a:gsLst>
          <a:lin ang="5400000" scaled="1"/>
        </a:gradFill>
        <a:ln w="9525" cmpd="sng">
          <a:solidFill>
            <a:srgbClr val="4A7EBB"/>
          </a:solidFill>
          <a:headEnd type="none"/>
          <a:tailEnd type="none"/>
        </a:ln>
      </xdr:spPr>
      <xdr:txBody>
        <a:bodyPr vertOverflow="clip" wrap="square" lIns="27432" tIns="27432" rIns="27432" bIns="27432" anchor="ctr"/>
        <a:p>
          <a:pPr algn="ctr">
            <a:defRPr/>
          </a:pPr>
          <a:r>
            <a:rPr lang="en-US" cap="none" sz="1400" b="1" i="0" u="none" baseline="0">
              <a:solidFill>
                <a:srgbClr val="000000"/>
              </a:solidFill>
              <a:latin typeface="Calibri"/>
              <a:ea typeface="Calibri"/>
              <a:cs typeface="Calibri"/>
            </a:rPr>
            <a:t>Student Loan Calculator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6.xml.rels><?xml version="1.0" encoding="utf-8" standalone="yes"?><Relationships xmlns="http://schemas.openxmlformats.org/package/2006/relationships"><Relationship Id="rId1" Type="http://schemas.openxmlformats.org/officeDocument/2006/relationships/hyperlink" Target="https://professionals.collegeboard.org/higher-ed/financial-aid/netprice/participating-schools" TargetMode="External" /><Relationship Id="rId2" Type="http://schemas.openxmlformats.org/officeDocument/2006/relationships/hyperlink" Target="http://www.indeed.com/salary" TargetMode="External" /><Relationship Id="rId3" Type="http://schemas.openxmlformats.org/officeDocument/2006/relationships/hyperlink" Target="http://www.paycheckcity.com/calculator/salary/" TargetMode="External" /><Relationship Id="rId4" Type="http://schemas.openxmlformats.org/officeDocument/2006/relationships/hyperlink" Target="https://bigfuture.collegeboard.org/pay-for-college/loans/student-loan-calculator#results" TargetMode="External" /><Relationship Id="rId5" Type="http://schemas.openxmlformats.org/officeDocument/2006/relationships/hyperlink" Target="http://www.consumerfinance.gov/paying-for-college/compare-financial-aid-and-college-cost/" TargetMode="External" /><Relationship Id="rId6" Type="http://schemas.openxmlformats.org/officeDocument/2006/relationships/hyperlink" Target="http://www.learnvest.com/knowledge-center/your-ultimate-budget-guideline-the-502030-rule/" TargetMode="External" /><Relationship Id="rId7" Type="http://schemas.openxmlformats.org/officeDocument/2006/relationships/hyperlink" Target="https://www.nerdwallet.com/blog/loans/student-loans/student-loan-calculator/" TargetMode="External" /></Relationships>
</file>

<file path=xl/worksheets/sheet1.xml><?xml version="1.0" encoding="utf-8"?>
<worksheet xmlns="http://schemas.openxmlformats.org/spreadsheetml/2006/main" xmlns:r="http://schemas.openxmlformats.org/officeDocument/2006/relationships">
  <sheetPr>
    <tabColor theme="5"/>
    <pageSetUpPr fitToPage="1"/>
  </sheetPr>
  <dimension ref="A2:B15"/>
  <sheetViews>
    <sheetView workbookViewId="0" topLeftCell="A1">
      <selection activeCell="A2" sqref="A2:B2"/>
    </sheetView>
  </sheetViews>
  <sheetFormatPr defaultColWidth="11.00390625" defaultRowHeight="15.75"/>
  <cols>
    <col min="1" max="1" width="8.00390625" style="0" customWidth="1"/>
    <col min="2" max="2" width="99.625" style="0" bestFit="1" customWidth="1"/>
  </cols>
  <sheetData>
    <row r="1" ht="15.75" thickBot="1"/>
    <row r="2" spans="1:2" ht="30" customHeight="1">
      <c r="A2" s="285" t="s">
        <v>115</v>
      </c>
      <c r="B2" s="286"/>
    </row>
    <row r="3" spans="1:2" ht="30" customHeight="1">
      <c r="A3" s="209"/>
      <c r="B3" s="210" t="s">
        <v>166</v>
      </c>
    </row>
    <row r="4" spans="1:2" s="15" customFormat="1" ht="27.75" customHeight="1">
      <c r="A4" s="187">
        <v>1</v>
      </c>
      <c r="B4" s="188" t="s">
        <v>111</v>
      </c>
    </row>
    <row r="5" spans="1:2" s="15" customFormat="1" ht="27.75" customHeight="1">
      <c r="A5" s="187">
        <v>2</v>
      </c>
      <c r="B5" s="188" t="s">
        <v>110</v>
      </c>
    </row>
    <row r="6" spans="1:2" s="15" customFormat="1" ht="27.75" customHeight="1">
      <c r="A6" s="187">
        <v>3</v>
      </c>
      <c r="B6" s="188" t="s">
        <v>109</v>
      </c>
    </row>
    <row r="7" spans="1:2" s="15" customFormat="1" ht="27.75" customHeight="1">
      <c r="A7" s="187">
        <v>4</v>
      </c>
      <c r="B7" s="188" t="s">
        <v>177</v>
      </c>
    </row>
    <row r="8" spans="1:2" ht="19.5" customHeight="1">
      <c r="A8" s="287" t="s">
        <v>143</v>
      </c>
      <c r="B8" s="288"/>
    </row>
    <row r="9" spans="1:2" ht="15.75" customHeight="1" thickBot="1">
      <c r="A9" s="289"/>
      <c r="B9" s="290"/>
    </row>
    <row r="10" ht="30.75" customHeight="1" thickBot="1"/>
    <row r="11" spans="1:2" ht="136.5" customHeight="1" thickBot="1">
      <c r="A11" s="291" t="s">
        <v>172</v>
      </c>
      <c r="B11" s="292"/>
    </row>
    <row r="12" ht="19.5">
      <c r="B12" s="220"/>
    </row>
    <row r="15" ht="15">
      <c r="B15" s="1"/>
    </row>
  </sheetData>
  <sheetProtection/>
  <mergeCells count="3">
    <mergeCell ref="A2:B2"/>
    <mergeCell ref="A8:B9"/>
    <mergeCell ref="A11:B11"/>
  </mergeCells>
  <printOptions/>
  <pageMargins left="0.75" right="0.75" top="1" bottom="1" header="0.5" footer="0.5"/>
  <pageSetup fitToHeight="1" fitToWidth="1" orientation="landscape"/>
</worksheet>
</file>

<file path=xl/worksheets/sheet2.xml><?xml version="1.0" encoding="utf-8"?>
<worksheet xmlns="http://schemas.openxmlformats.org/spreadsheetml/2006/main" xmlns:r="http://schemas.openxmlformats.org/officeDocument/2006/relationships">
  <sheetPr codeName="Sheet1">
    <tabColor theme="3"/>
    <pageSetUpPr fitToPage="1"/>
  </sheetPr>
  <dimension ref="B2:E24"/>
  <sheetViews>
    <sheetView workbookViewId="0" topLeftCell="A1">
      <selection activeCell="B2" sqref="B2"/>
    </sheetView>
  </sheetViews>
  <sheetFormatPr defaultColWidth="11.00390625" defaultRowHeight="15.75"/>
  <cols>
    <col min="1" max="1" width="2.375" style="0" customWidth="1"/>
    <col min="2" max="2" width="118.625" style="0" customWidth="1"/>
    <col min="5" max="5" width="48.00390625" style="0" customWidth="1"/>
  </cols>
  <sheetData>
    <row r="1" ht="15.75" thickBot="1"/>
    <row r="2" spans="2:4" s="3" customFormat="1" ht="39.75" customHeight="1" thickTop="1">
      <c r="B2" s="5" t="s">
        <v>91</v>
      </c>
      <c r="C2" s="4"/>
      <c r="D2" s="8"/>
    </row>
    <row r="3" spans="2:5" s="3" customFormat="1" ht="10.5" customHeight="1">
      <c r="B3" s="6"/>
      <c r="C3" s="4"/>
      <c r="E3" s="189"/>
    </row>
    <row r="4" spans="2:5" ht="322.5" customHeight="1">
      <c r="B4" s="11" t="s">
        <v>144</v>
      </c>
      <c r="E4" s="189"/>
    </row>
    <row r="5" ht="16.5">
      <c r="B5" s="197" t="s">
        <v>129</v>
      </c>
    </row>
    <row r="6" spans="2:5" ht="19.5" customHeight="1">
      <c r="B6" s="193" t="s">
        <v>131</v>
      </c>
      <c r="E6" s="189"/>
    </row>
    <row r="7" ht="19.5" customHeight="1">
      <c r="B7" s="193" t="s">
        <v>132</v>
      </c>
    </row>
    <row r="8" ht="19.5" customHeight="1">
      <c r="B8" s="193" t="s">
        <v>133</v>
      </c>
    </row>
    <row r="9" ht="24.75" customHeight="1">
      <c r="B9" s="198" t="s">
        <v>130</v>
      </c>
    </row>
    <row r="10" ht="16.5">
      <c r="B10" s="192" t="s">
        <v>145</v>
      </c>
    </row>
    <row r="11" ht="33.75">
      <c r="B11" s="194" t="s">
        <v>146</v>
      </c>
    </row>
    <row r="12" ht="19.5" customHeight="1">
      <c r="B12" s="195" t="s">
        <v>125</v>
      </c>
    </row>
    <row r="13" ht="19.5" customHeight="1">
      <c r="B13" s="195" t="s">
        <v>126</v>
      </c>
    </row>
    <row r="14" ht="22.5" customHeight="1">
      <c r="B14" s="196" t="s">
        <v>127</v>
      </c>
    </row>
    <row r="15" ht="24.75" customHeight="1">
      <c r="B15" s="11" t="s">
        <v>128</v>
      </c>
    </row>
    <row r="16" ht="33.75">
      <c r="B16" s="14" t="s">
        <v>148</v>
      </c>
    </row>
    <row r="17" spans="2:4" ht="16.5">
      <c r="B17" s="190" t="s">
        <v>122</v>
      </c>
      <c r="D17" s="9"/>
    </row>
    <row r="18" ht="16.5">
      <c r="B18" s="190" t="s">
        <v>147</v>
      </c>
    </row>
    <row r="19" ht="16.5">
      <c r="B19" s="190" t="s">
        <v>123</v>
      </c>
    </row>
    <row r="20" s="2" customFormat="1" ht="25.5" customHeight="1" thickBot="1">
      <c r="B20" s="191" t="s">
        <v>124</v>
      </c>
    </row>
    <row r="21" ht="15.75" thickTop="1">
      <c r="B21" s="1"/>
    </row>
    <row r="22" spans="2:4" ht="15">
      <c r="B22" s="1"/>
      <c r="D22" s="10"/>
    </row>
    <row r="23" ht="15">
      <c r="B23" s="1"/>
    </row>
    <row r="24" ht="15">
      <c r="B24" s="1"/>
    </row>
    <row r="26" ht="9" customHeight="1"/>
  </sheetData>
  <sheetProtection/>
  <printOptions horizontalCentered="1"/>
  <pageMargins left="0.5" right="0.5" top="0.5" bottom="0.5" header="0.25" footer="0.25"/>
  <pageSetup fitToHeight="1" fitToWidth="1" orientation="portrait" scale="90"/>
  <drawing r:id="rId1"/>
</worksheet>
</file>

<file path=xl/worksheets/sheet3.xml><?xml version="1.0" encoding="utf-8"?>
<worksheet xmlns="http://schemas.openxmlformats.org/spreadsheetml/2006/main" xmlns:r="http://schemas.openxmlformats.org/officeDocument/2006/relationships">
  <sheetPr codeName="Sheet2">
    <tabColor theme="6"/>
    <pageSetUpPr fitToPage="1"/>
  </sheetPr>
  <dimension ref="C2:J64"/>
  <sheetViews>
    <sheetView tabSelected="1" workbookViewId="0" topLeftCell="A1">
      <selection activeCell="D3" sqref="D3"/>
    </sheetView>
  </sheetViews>
  <sheetFormatPr defaultColWidth="11.00390625" defaultRowHeight="15.75"/>
  <cols>
    <col min="1" max="2" width="1.12109375" style="130" customWidth="1"/>
    <col min="3" max="3" width="2.875" style="129" customWidth="1"/>
    <col min="4" max="4" width="94.625" style="130" customWidth="1"/>
    <col min="5" max="5" width="13.875" style="130" customWidth="1"/>
    <col min="6" max="6" width="6.875" style="130" customWidth="1"/>
    <col min="7" max="7" width="3.125" style="159" customWidth="1"/>
    <col min="8" max="8" width="34.875" style="131" customWidth="1"/>
    <col min="9" max="9" width="17.375" style="130" customWidth="1"/>
    <col min="10" max="29" width="10.875" style="130" customWidth="1"/>
    <col min="30" max="16384" width="10.875" style="130" customWidth="1"/>
  </cols>
  <sheetData>
    <row r="1" ht="10.5" customHeight="1" thickBot="1"/>
    <row r="2" spans="3:8" ht="39.75" customHeight="1">
      <c r="C2" s="314" t="s">
        <v>15</v>
      </c>
      <c r="D2" s="315"/>
      <c r="E2" s="316"/>
      <c r="F2" s="235"/>
      <c r="H2" s="130"/>
    </row>
    <row r="3" spans="3:7" s="132" customFormat="1" ht="22.5" customHeight="1">
      <c r="C3" s="270"/>
      <c r="D3" s="218" t="s">
        <v>167</v>
      </c>
      <c r="E3" s="322" t="s">
        <v>169</v>
      </c>
      <c r="F3" s="323"/>
      <c r="G3" s="263"/>
    </row>
    <row r="4" spans="3:8" ht="22.5" customHeight="1">
      <c r="C4" s="271"/>
      <c r="D4" s="219" t="s">
        <v>168</v>
      </c>
      <c r="E4" s="272" t="s">
        <v>185</v>
      </c>
      <c r="F4" s="284">
        <v>0</v>
      </c>
      <c r="G4" s="264"/>
      <c r="H4" s="283" t="s">
        <v>193</v>
      </c>
    </row>
    <row r="5" spans="3:10" ht="255" customHeight="1">
      <c r="C5" s="133"/>
      <c r="D5" s="214" t="s">
        <v>165</v>
      </c>
      <c r="E5" s="244"/>
      <c r="F5" s="236"/>
      <c r="G5" s="246"/>
      <c r="H5" s="216"/>
      <c r="J5" s="217"/>
    </row>
    <row r="6" spans="3:8" ht="6.75" customHeight="1">
      <c r="C6" s="134"/>
      <c r="D6" s="135"/>
      <c r="E6" s="239"/>
      <c r="F6" s="237"/>
      <c r="H6" s="215"/>
    </row>
    <row r="7" spans="3:8" ht="21" thickBot="1">
      <c r="C7" s="134">
        <v>1</v>
      </c>
      <c r="D7" s="234" t="s">
        <v>116</v>
      </c>
      <c r="E7" s="156"/>
      <c r="F7" s="237"/>
      <c r="H7" s="282" t="s">
        <v>192</v>
      </c>
    </row>
    <row r="8" spans="3:9" ht="21.75" thickBot="1">
      <c r="C8" s="134"/>
      <c r="D8" s="136" t="s">
        <v>7</v>
      </c>
      <c r="E8" s="308">
        <v>0</v>
      </c>
      <c r="F8" s="309"/>
      <c r="G8" s="265"/>
      <c r="H8" s="318" t="s">
        <v>87</v>
      </c>
      <c r="I8" s="318"/>
    </row>
    <row r="9" spans="3:9" ht="21" thickBot="1">
      <c r="C9" s="134"/>
      <c r="D9" s="137" t="s">
        <v>8</v>
      </c>
      <c r="E9" s="308">
        <v>0</v>
      </c>
      <c r="F9" s="309"/>
      <c r="G9" s="265"/>
      <c r="H9" s="278" t="s">
        <v>26</v>
      </c>
      <c r="I9" s="138"/>
    </row>
    <row r="10" spans="3:9" ht="21" thickBot="1">
      <c r="C10" s="134"/>
      <c r="D10" s="137" t="s">
        <v>9</v>
      </c>
      <c r="E10" s="308">
        <v>0</v>
      </c>
      <c r="F10" s="309"/>
      <c r="G10" s="265"/>
      <c r="H10" s="279" t="s">
        <v>27</v>
      </c>
      <c r="I10" s="139">
        <f>E18*4</f>
        <v>0</v>
      </c>
    </row>
    <row r="11" spans="3:9" ht="21" thickBot="1">
      <c r="C11" s="134"/>
      <c r="D11" s="137" t="s">
        <v>10</v>
      </c>
      <c r="E11" s="308">
        <v>0</v>
      </c>
      <c r="F11" s="309"/>
      <c r="G11" s="265"/>
      <c r="H11" s="280" t="s">
        <v>28</v>
      </c>
      <c r="I11" s="139">
        <f>E27*4</f>
        <v>0</v>
      </c>
    </row>
    <row r="12" spans="3:9" ht="21" thickBot="1">
      <c r="C12" s="134"/>
      <c r="D12" s="137" t="s">
        <v>16</v>
      </c>
      <c r="E12" s="308">
        <v>0</v>
      </c>
      <c r="F12" s="309"/>
      <c r="G12" s="265"/>
      <c r="H12" s="279" t="s">
        <v>44</v>
      </c>
      <c r="I12" s="139">
        <f>E36*4</f>
        <v>0</v>
      </c>
    </row>
    <row r="13" spans="3:9" ht="21" thickBot="1">
      <c r="C13" s="134"/>
      <c r="D13" s="140"/>
      <c r="E13" s="239"/>
      <c r="F13" s="237"/>
      <c r="H13" s="281" t="s">
        <v>29</v>
      </c>
      <c r="I13" s="141">
        <f>E38*4</f>
        <v>0</v>
      </c>
    </row>
    <row r="14" spans="3:8" ht="21" thickBot="1">
      <c r="C14" s="134"/>
      <c r="D14" s="142" t="s">
        <v>11</v>
      </c>
      <c r="E14" s="308">
        <v>0</v>
      </c>
      <c r="F14" s="309"/>
      <c r="G14" s="265"/>
      <c r="H14" s="143"/>
    </row>
    <row r="15" spans="3:7" ht="21" thickBot="1">
      <c r="C15" s="144"/>
      <c r="D15" s="145" t="s">
        <v>17</v>
      </c>
      <c r="E15" s="308">
        <v>0</v>
      </c>
      <c r="F15" s="309"/>
      <c r="G15" s="265"/>
    </row>
    <row r="16" spans="3:7" ht="21" thickBot="1">
      <c r="C16" s="144"/>
      <c r="D16" s="221" t="s">
        <v>174</v>
      </c>
      <c r="E16" s="308">
        <v>0</v>
      </c>
      <c r="F16" s="309"/>
      <c r="G16" s="265"/>
    </row>
    <row r="17" spans="3:7" ht="21" thickBot="1">
      <c r="C17" s="134"/>
      <c r="D17" s="221" t="s">
        <v>174</v>
      </c>
      <c r="E17" s="308">
        <v>0</v>
      </c>
      <c r="F17" s="309"/>
      <c r="G17" s="265"/>
    </row>
    <row r="18" spans="3:7" ht="19.5">
      <c r="C18" s="134"/>
      <c r="D18" s="146" t="s">
        <v>6</v>
      </c>
      <c r="E18" s="304">
        <f>SUM(E8:E17)</f>
        <v>0</v>
      </c>
      <c r="F18" s="305"/>
      <c r="G18" s="247"/>
    </row>
    <row r="19" spans="3:6" ht="30">
      <c r="C19" s="134"/>
      <c r="D19" s="227" t="s">
        <v>141</v>
      </c>
      <c r="E19" s="240"/>
      <c r="F19" s="237"/>
    </row>
    <row r="20" spans="3:6" ht="21" thickBot="1">
      <c r="C20" s="208">
        <v>2</v>
      </c>
      <c r="D20" s="319" t="s">
        <v>142</v>
      </c>
      <c r="E20" s="320"/>
      <c r="F20" s="237"/>
    </row>
    <row r="21" spans="3:7" ht="21" thickBot="1">
      <c r="C21" s="134"/>
      <c r="D21" s="147" t="s">
        <v>12</v>
      </c>
      <c r="E21" s="302">
        <v>0</v>
      </c>
      <c r="F21" s="303"/>
      <c r="G21" s="266"/>
    </row>
    <row r="22" spans="3:7" ht="21" thickBot="1">
      <c r="C22" s="134"/>
      <c r="D22" s="148" t="s">
        <v>13</v>
      </c>
      <c r="E22" s="302">
        <v>0</v>
      </c>
      <c r="F22" s="303"/>
      <c r="G22" s="266"/>
    </row>
    <row r="23" spans="3:7" ht="21" thickBot="1">
      <c r="C23" s="134"/>
      <c r="D23" s="148" t="s">
        <v>88</v>
      </c>
      <c r="E23" s="302">
        <v>0</v>
      </c>
      <c r="F23" s="303"/>
      <c r="G23" s="266"/>
    </row>
    <row r="24" spans="3:7" ht="21" thickBot="1">
      <c r="C24" s="134"/>
      <c r="D24" s="222" t="s">
        <v>175</v>
      </c>
      <c r="E24" s="302">
        <v>0</v>
      </c>
      <c r="F24" s="303"/>
      <c r="G24" s="266"/>
    </row>
    <row r="25" spans="3:7" ht="21" thickBot="1">
      <c r="C25" s="134"/>
      <c r="D25" s="223"/>
      <c r="E25" s="302">
        <v>0</v>
      </c>
      <c r="F25" s="303"/>
      <c r="G25" s="266"/>
    </row>
    <row r="26" spans="3:7" ht="21" thickBot="1">
      <c r="C26" s="134"/>
      <c r="D26" s="224"/>
      <c r="E26" s="302">
        <v>0</v>
      </c>
      <c r="F26" s="303"/>
      <c r="G26" s="266"/>
    </row>
    <row r="27" spans="3:7" ht="19.5">
      <c r="C27" s="134"/>
      <c r="D27" s="146" t="s">
        <v>14</v>
      </c>
      <c r="E27" s="304">
        <f>SUM(E21:E26)</f>
        <v>0</v>
      </c>
      <c r="F27" s="305"/>
      <c r="G27" s="247"/>
    </row>
    <row r="28" spans="3:9" ht="70.5" customHeight="1">
      <c r="C28" s="134"/>
      <c r="D28" s="312" t="s">
        <v>170</v>
      </c>
      <c r="E28" s="312"/>
      <c r="F28" s="237"/>
      <c r="H28" s="310" t="s">
        <v>68</v>
      </c>
      <c r="I28" s="310"/>
    </row>
    <row r="29" spans="3:9" ht="21" customHeight="1" thickBot="1">
      <c r="C29" s="149">
        <v>3</v>
      </c>
      <c r="D29" s="234" t="s">
        <v>67</v>
      </c>
      <c r="E29" s="306">
        <f>E18-E27</f>
        <v>0</v>
      </c>
      <c r="F29" s="307"/>
      <c r="G29" s="248"/>
      <c r="H29" s="311"/>
      <c r="I29" s="311"/>
    </row>
    <row r="30" spans="3:9" s="150" customFormat="1" ht="21" thickBot="1">
      <c r="C30" s="149"/>
      <c r="D30" s="273" t="s">
        <v>63</v>
      </c>
      <c r="E30" s="298">
        <v>0</v>
      </c>
      <c r="F30" s="299"/>
      <c r="G30" s="267"/>
      <c r="H30" s="151" t="s">
        <v>58</v>
      </c>
      <c r="I30" s="152">
        <v>5500</v>
      </c>
    </row>
    <row r="31" spans="3:9" s="150" customFormat="1" ht="18" customHeight="1" thickBot="1">
      <c r="C31" s="149"/>
      <c r="D31" s="274" t="s">
        <v>64</v>
      </c>
      <c r="E31" s="298">
        <v>0</v>
      </c>
      <c r="F31" s="299"/>
      <c r="G31" s="267"/>
      <c r="H31" s="232" t="s">
        <v>59</v>
      </c>
      <c r="I31" s="233">
        <v>6500</v>
      </c>
    </row>
    <row r="32" spans="3:9" ht="21" thickBot="1">
      <c r="C32" s="149"/>
      <c r="D32" s="275" t="s">
        <v>46</v>
      </c>
      <c r="E32" s="298">
        <v>0</v>
      </c>
      <c r="F32" s="299"/>
      <c r="G32" s="267"/>
      <c r="H32" s="151" t="s">
        <v>60</v>
      </c>
      <c r="I32" s="152">
        <v>7500</v>
      </c>
    </row>
    <row r="33" spans="3:9" ht="21" thickBot="1">
      <c r="C33" s="153"/>
      <c r="D33" s="269" t="s">
        <v>187</v>
      </c>
      <c r="E33" s="298">
        <v>0</v>
      </c>
      <c r="F33" s="299"/>
      <c r="G33" s="267"/>
      <c r="H33" s="151" t="s">
        <v>61</v>
      </c>
      <c r="I33" s="152">
        <v>7500</v>
      </c>
    </row>
    <row r="34" spans="3:9" ht="21" thickBot="1">
      <c r="C34" s="153"/>
      <c r="D34" s="276" t="s">
        <v>176</v>
      </c>
      <c r="E34" s="298">
        <v>0</v>
      </c>
      <c r="F34" s="299"/>
      <c r="G34" s="267"/>
      <c r="H34" s="225"/>
      <c r="I34" s="155">
        <f>SUM(I30:I33)</f>
        <v>27000</v>
      </c>
    </row>
    <row r="35" spans="3:8" ht="21" thickBot="1">
      <c r="C35" s="154"/>
      <c r="D35" s="277"/>
      <c r="E35" s="298">
        <v>0</v>
      </c>
      <c r="F35" s="299"/>
      <c r="G35" s="267"/>
      <c r="H35" s="130"/>
    </row>
    <row r="36" spans="3:9" ht="19.5">
      <c r="C36" s="154"/>
      <c r="D36" s="156" t="s">
        <v>188</v>
      </c>
      <c r="E36" s="300">
        <f>SUM(E30:E35)</f>
        <v>0</v>
      </c>
      <c r="F36" s="301"/>
      <c r="G36" s="249"/>
      <c r="H36" s="321"/>
      <c r="I36" s="321"/>
    </row>
    <row r="37" spans="3:9" ht="19.5">
      <c r="C37" s="154"/>
      <c r="D37" s="156"/>
      <c r="E37" s="241"/>
      <c r="F37" s="237"/>
      <c r="H37" s="226"/>
      <c r="I37" s="226"/>
    </row>
    <row r="38" spans="3:8" s="150" customFormat="1" ht="19.5">
      <c r="C38" s="245">
        <v>4</v>
      </c>
      <c r="D38" s="255" t="s">
        <v>189</v>
      </c>
      <c r="E38" s="296">
        <f>E29-E36</f>
        <v>0</v>
      </c>
      <c r="F38" s="297"/>
      <c r="G38" s="256"/>
      <c r="H38" s="257"/>
    </row>
    <row r="39" spans="3:6" ht="19.5">
      <c r="C39" s="149"/>
      <c r="D39" s="228"/>
      <c r="E39" s="242"/>
      <c r="F39" s="237"/>
    </row>
    <row r="40" spans="3:6" ht="21" thickBot="1">
      <c r="C40" s="149">
        <v>5</v>
      </c>
      <c r="D40" s="234" t="s">
        <v>190</v>
      </c>
      <c r="E40" s="243"/>
      <c r="F40" s="237"/>
    </row>
    <row r="41" spans="3:7" ht="21" thickBot="1">
      <c r="C41" s="149"/>
      <c r="D41" s="273" t="s">
        <v>180</v>
      </c>
      <c r="E41" s="298">
        <v>0</v>
      </c>
      <c r="F41" s="299"/>
      <c r="G41" s="267"/>
    </row>
    <row r="42" spans="3:7" ht="21" thickBot="1">
      <c r="C42" s="149"/>
      <c r="D42" s="274" t="s">
        <v>179</v>
      </c>
      <c r="E42" s="298">
        <v>0</v>
      </c>
      <c r="F42" s="299"/>
      <c r="G42" s="267"/>
    </row>
    <row r="43" spans="3:7" ht="21" thickBot="1">
      <c r="C43" s="149"/>
      <c r="D43" s="269" t="s">
        <v>178</v>
      </c>
      <c r="E43" s="298">
        <v>0</v>
      </c>
      <c r="F43" s="299"/>
      <c r="G43" s="267"/>
    </row>
    <row r="44" spans="3:7" ht="21" thickBot="1">
      <c r="C44" s="153"/>
      <c r="D44" s="269" t="s">
        <v>181</v>
      </c>
      <c r="E44" s="298">
        <v>0</v>
      </c>
      <c r="F44" s="299"/>
      <c r="G44" s="267"/>
    </row>
    <row r="45" spans="3:7" ht="21" thickBot="1">
      <c r="C45" s="154"/>
      <c r="D45" s="275" t="s">
        <v>183</v>
      </c>
      <c r="E45" s="298">
        <v>0</v>
      </c>
      <c r="F45" s="299"/>
      <c r="G45" s="267"/>
    </row>
    <row r="46" spans="3:7" ht="19.5">
      <c r="C46" s="154"/>
      <c r="D46" s="229" t="s">
        <v>182</v>
      </c>
      <c r="E46" s="293">
        <f>SUM(E41:E45)</f>
        <v>0</v>
      </c>
      <c r="F46" s="294"/>
      <c r="G46" s="250"/>
    </row>
    <row r="47" spans="3:6" ht="21" thickBot="1">
      <c r="C47" s="230"/>
      <c r="D47" s="231"/>
      <c r="E47" s="231"/>
      <c r="F47" s="238"/>
    </row>
    <row r="48" spans="3:6" ht="19.5">
      <c r="C48" s="157"/>
      <c r="D48" s="157"/>
      <c r="E48" s="261"/>
      <c r="F48" s="262"/>
    </row>
    <row r="49" spans="3:7" ht="19.5">
      <c r="C49" s="259">
        <v>6</v>
      </c>
      <c r="D49" s="260" t="s">
        <v>191</v>
      </c>
      <c r="E49" s="295">
        <f>E46+E38</f>
        <v>0</v>
      </c>
      <c r="F49" s="295"/>
      <c r="G49" s="251"/>
    </row>
    <row r="50" spans="3:5" ht="19.5">
      <c r="C50" s="158"/>
      <c r="D50" s="253" t="s">
        <v>186</v>
      </c>
      <c r="E50" s="254" t="e">
        <f>Total_Debt__Student_Loan_Need_Current_Debt/Year</f>
        <v>#DIV/0!</v>
      </c>
    </row>
    <row r="51" spans="3:5" ht="19.5">
      <c r="C51" s="159"/>
      <c r="D51" s="317" t="s">
        <v>65</v>
      </c>
      <c r="E51" s="258"/>
    </row>
    <row r="52" spans="3:5" ht="19.5">
      <c r="C52" s="160"/>
      <c r="D52" s="317"/>
      <c r="E52" s="159"/>
    </row>
    <row r="53" ht="19.5">
      <c r="C53" s="150"/>
    </row>
    <row r="54" spans="3:5" ht="19.5">
      <c r="C54" s="130"/>
      <c r="D54" s="161"/>
      <c r="E54" s="161"/>
    </row>
    <row r="55" spans="3:5" ht="19.5">
      <c r="C55" s="130"/>
      <c r="D55" s="313"/>
      <c r="E55" s="313"/>
    </row>
    <row r="56" spans="4:9" ht="19.5">
      <c r="D56"/>
      <c r="E56"/>
      <c r="F56"/>
      <c r="G56" s="268"/>
      <c r="H56"/>
      <c r="I56"/>
    </row>
    <row r="57" spans="3:9" ht="19.5">
      <c r="C57" s="130"/>
      <c r="D57"/>
      <c r="E57"/>
      <c r="F57"/>
      <c r="G57" s="268"/>
      <c r="H57"/>
      <c r="I57"/>
    </row>
    <row r="58" spans="3:9" ht="19.5">
      <c r="C58" s="130"/>
      <c r="D58"/>
      <c r="E58"/>
      <c r="F58"/>
      <c r="G58" s="268"/>
      <c r="H58"/>
      <c r="I58"/>
    </row>
    <row r="59" spans="3:9" ht="19.5">
      <c r="C59" s="130"/>
      <c r="D59"/>
      <c r="E59"/>
      <c r="F59"/>
      <c r="G59" s="268"/>
      <c r="H59"/>
      <c r="I59"/>
    </row>
    <row r="60" spans="3:9" ht="19.5">
      <c r="C60" s="130"/>
      <c r="D60"/>
      <c r="E60"/>
      <c r="F60"/>
      <c r="G60" s="268"/>
      <c r="H60"/>
      <c r="I60"/>
    </row>
    <row r="61" spans="4:9" ht="19.5">
      <c r="D61"/>
      <c r="E61"/>
      <c r="F61"/>
      <c r="G61" s="268"/>
      <c r="H61"/>
      <c r="I61"/>
    </row>
    <row r="62" spans="4:9" ht="19.5">
      <c r="D62"/>
      <c r="E62"/>
      <c r="F62"/>
      <c r="G62" s="268"/>
      <c r="H62"/>
      <c r="I62"/>
    </row>
    <row r="63" spans="4:9" ht="19.5">
      <c r="D63"/>
      <c r="E63"/>
      <c r="F63"/>
      <c r="G63" s="268"/>
      <c r="H63"/>
      <c r="I63"/>
    </row>
    <row r="64" spans="4:9" ht="19.5">
      <c r="D64"/>
      <c r="E64"/>
      <c r="F64"/>
      <c r="G64" s="268"/>
      <c r="H64"/>
      <c r="I64"/>
    </row>
  </sheetData>
  <sheetProtection sheet="1" objects="1" scenarios="1" selectLockedCells="1"/>
  <mergeCells count="42">
    <mergeCell ref="H28:I29"/>
    <mergeCell ref="D28:E28"/>
    <mergeCell ref="D55:E55"/>
    <mergeCell ref="C2:E2"/>
    <mergeCell ref="D51:D52"/>
    <mergeCell ref="H8:I8"/>
    <mergeCell ref="D20:E20"/>
    <mergeCell ref="H36:I36"/>
    <mergeCell ref="E3:F3"/>
    <mergeCell ref="E8:F8"/>
    <mergeCell ref="E9:F9"/>
    <mergeCell ref="E10:F10"/>
    <mergeCell ref="E11:F11"/>
    <mergeCell ref="E12:F12"/>
    <mergeCell ref="E14:F14"/>
    <mergeCell ref="E15:F15"/>
    <mergeCell ref="E16:F16"/>
    <mergeCell ref="E17:F17"/>
    <mergeCell ref="E18:F18"/>
    <mergeCell ref="E21:F21"/>
    <mergeCell ref="E22:F22"/>
    <mergeCell ref="E23:F23"/>
    <mergeCell ref="E24:F24"/>
    <mergeCell ref="E25:F25"/>
    <mergeCell ref="E26:F26"/>
    <mergeCell ref="E27:F27"/>
    <mergeCell ref="E29:F29"/>
    <mergeCell ref="E30:F30"/>
    <mergeCell ref="E31:F31"/>
    <mergeCell ref="E32:F32"/>
    <mergeCell ref="E33:F33"/>
    <mergeCell ref="E34:F34"/>
    <mergeCell ref="E35:F35"/>
    <mergeCell ref="E36:F36"/>
    <mergeCell ref="E46:F46"/>
    <mergeCell ref="E49:F49"/>
    <mergeCell ref="E38:F38"/>
    <mergeCell ref="E41:F41"/>
    <mergeCell ref="E42:F42"/>
    <mergeCell ref="E43:F43"/>
    <mergeCell ref="E44:F44"/>
    <mergeCell ref="E45:F45"/>
  </mergeCells>
  <printOptions/>
  <pageMargins left="0.5" right="0.5" top="0.5" bottom="0.5" header="0.25" footer="0.25"/>
  <pageSetup fitToHeight="1" fitToWidth="1" orientation="portrait" scale="64"/>
  <ignoredErrors>
    <ignoredError sqref="E18" emptyCellReference="1"/>
    <ignoredError sqref="E50" emptyCellReference="1" evalError="1"/>
  </ignoredErrors>
  <drawing r:id="rId1"/>
</worksheet>
</file>

<file path=xl/worksheets/sheet4.xml><?xml version="1.0" encoding="utf-8"?>
<worksheet xmlns="http://schemas.openxmlformats.org/spreadsheetml/2006/main" xmlns:r="http://schemas.openxmlformats.org/officeDocument/2006/relationships">
  <sheetPr codeName="Sheet3">
    <tabColor theme="9"/>
    <pageSetUpPr fitToPage="1"/>
  </sheetPr>
  <dimension ref="A2:I63"/>
  <sheetViews>
    <sheetView workbookViewId="0" topLeftCell="A1">
      <selection activeCell="D7" sqref="D7"/>
    </sheetView>
  </sheetViews>
  <sheetFormatPr defaultColWidth="11.00390625" defaultRowHeight="15.75"/>
  <cols>
    <col min="1" max="1" width="1.12109375" style="27" customWidth="1"/>
    <col min="2" max="2" width="2.875" style="26" customWidth="1"/>
    <col min="3" max="3" width="27.625" style="27" customWidth="1"/>
    <col min="4" max="4" width="32.50390625" style="27" customWidth="1"/>
    <col min="5" max="5" width="22.625" style="27" customWidth="1"/>
    <col min="6" max="6" width="38.625" style="28" customWidth="1"/>
    <col min="7" max="7" width="5.375" style="27" customWidth="1"/>
    <col min="8" max="8" width="60.375" style="27" customWidth="1"/>
    <col min="9" max="16384" width="10.875" style="27" customWidth="1"/>
  </cols>
  <sheetData>
    <row r="1" ht="9.75" customHeight="1" thickBot="1"/>
    <row r="2" spans="2:6" ht="30.75" customHeight="1">
      <c r="B2" s="314" t="s">
        <v>66</v>
      </c>
      <c r="C2" s="315"/>
      <c r="D2" s="315"/>
      <c r="E2" s="315"/>
      <c r="F2" s="344"/>
    </row>
    <row r="3" spans="2:6" ht="177" customHeight="1">
      <c r="B3" s="29"/>
      <c r="C3" s="342" t="s">
        <v>149</v>
      </c>
      <c r="D3" s="342"/>
      <c r="E3" s="342"/>
      <c r="F3" s="343"/>
    </row>
    <row r="4" spans="2:6" ht="15" customHeight="1">
      <c r="B4" s="30"/>
      <c r="C4" s="31"/>
      <c r="D4" s="31"/>
      <c r="E4" s="31"/>
      <c r="F4" s="32"/>
    </row>
    <row r="5" spans="2:6" ht="15" customHeight="1">
      <c r="B5" s="33">
        <v>1</v>
      </c>
      <c r="C5" s="34" t="s">
        <v>74</v>
      </c>
      <c r="D5" s="31"/>
      <c r="E5" s="31"/>
      <c r="F5" s="32"/>
    </row>
    <row r="6" spans="2:7" ht="15">
      <c r="B6" s="35" t="s">
        <v>23</v>
      </c>
      <c r="C6" s="36" t="s">
        <v>150</v>
      </c>
      <c r="D6" s="37"/>
      <c r="E6" s="37"/>
      <c r="F6" s="38"/>
      <c r="G6" s="39"/>
    </row>
    <row r="7" spans="2:7" ht="21" customHeight="1">
      <c r="B7" s="40"/>
      <c r="C7" s="41" t="s">
        <v>69</v>
      </c>
      <c r="D7" s="201"/>
      <c r="E7" s="42" t="s">
        <v>79</v>
      </c>
      <c r="F7" s="202"/>
      <c r="G7" s="43"/>
    </row>
    <row r="8" spans="2:8" ht="27" customHeight="1">
      <c r="B8" s="40"/>
      <c r="C8" s="31"/>
      <c r="D8" s="31"/>
      <c r="E8" s="31"/>
      <c r="F8" s="44"/>
      <c r="G8" s="45"/>
      <c r="H8" s="45"/>
    </row>
    <row r="9" spans="2:9" ht="67.5" customHeight="1">
      <c r="B9" s="46" t="s">
        <v>24</v>
      </c>
      <c r="C9" s="338" t="s">
        <v>89</v>
      </c>
      <c r="D9" s="338"/>
      <c r="E9" s="338"/>
      <c r="F9" s="47"/>
      <c r="H9" s="48"/>
      <c r="I9" s="48"/>
    </row>
    <row r="10" spans="2:9" ht="15">
      <c r="B10" s="40"/>
      <c r="C10" s="199" t="s">
        <v>70</v>
      </c>
      <c r="D10" s="203">
        <v>0</v>
      </c>
      <c r="E10" s="31"/>
      <c r="F10" s="50"/>
      <c r="H10" s="48"/>
      <c r="I10" s="48"/>
    </row>
    <row r="11" spans="2:9" ht="28.5" customHeight="1">
      <c r="B11" s="40"/>
      <c r="C11" s="31"/>
      <c r="D11" s="31"/>
      <c r="E11" s="31"/>
      <c r="F11" s="51"/>
      <c r="G11" s="43"/>
      <c r="H11" s="48"/>
      <c r="I11" s="48"/>
    </row>
    <row r="12" spans="2:9" ht="15" customHeight="1">
      <c r="B12" s="52" t="s">
        <v>25</v>
      </c>
      <c r="C12" s="340" t="s">
        <v>151</v>
      </c>
      <c r="D12" s="340"/>
      <c r="E12" s="340"/>
      <c r="F12" s="341"/>
      <c r="G12" s="43"/>
      <c r="H12" s="48"/>
      <c r="I12" s="48"/>
    </row>
    <row r="13" spans="2:9" ht="15">
      <c r="B13" s="40"/>
      <c r="C13" s="340"/>
      <c r="D13" s="340"/>
      <c r="E13" s="340"/>
      <c r="F13" s="341"/>
      <c r="G13" s="43"/>
      <c r="H13" s="48"/>
      <c r="I13" s="48"/>
    </row>
    <row r="14" spans="2:9" ht="15" customHeight="1">
      <c r="B14" s="345"/>
      <c r="C14" s="339" t="s">
        <v>78</v>
      </c>
      <c r="D14" s="339"/>
      <c r="E14" s="339"/>
      <c r="F14" s="32"/>
      <c r="G14" s="53"/>
      <c r="H14" s="48"/>
      <c r="I14" s="48"/>
    </row>
    <row r="15" spans="2:9" ht="15" customHeight="1">
      <c r="B15" s="345"/>
      <c r="C15" s="339" t="s">
        <v>77</v>
      </c>
      <c r="D15" s="339"/>
      <c r="E15" s="339"/>
      <c r="F15" s="32"/>
      <c r="G15" s="53"/>
      <c r="H15" s="48"/>
      <c r="I15" s="48"/>
    </row>
    <row r="16" spans="2:9" ht="15" customHeight="1">
      <c r="B16" s="345"/>
      <c r="C16" s="339" t="s">
        <v>152</v>
      </c>
      <c r="D16" s="339"/>
      <c r="E16" s="339"/>
      <c r="F16" s="32"/>
      <c r="G16" s="53"/>
      <c r="H16" s="48"/>
      <c r="I16" s="48"/>
    </row>
    <row r="17" spans="2:9" ht="15" customHeight="1">
      <c r="B17" s="345"/>
      <c r="C17" s="339" t="s">
        <v>139</v>
      </c>
      <c r="D17" s="339"/>
      <c r="E17" s="339"/>
      <c r="F17" s="32"/>
      <c r="G17" s="53"/>
      <c r="H17" s="48"/>
      <c r="I17" s="48"/>
    </row>
    <row r="18" spans="2:9" ht="15" customHeight="1">
      <c r="B18" s="345"/>
      <c r="C18" s="54"/>
      <c r="D18" s="54"/>
      <c r="E18" s="54"/>
      <c r="F18" s="32"/>
      <c r="G18" s="53"/>
      <c r="H18" s="48"/>
      <c r="I18" s="48"/>
    </row>
    <row r="19" spans="2:7" ht="15" customHeight="1">
      <c r="B19" s="40"/>
      <c r="C19" s="58" t="s">
        <v>137</v>
      </c>
      <c r="D19" s="206">
        <v>0</v>
      </c>
      <c r="E19" s="49" t="s">
        <v>138</v>
      </c>
      <c r="F19" s="200">
        <f>D10-D19</f>
        <v>0</v>
      </c>
      <c r="G19" s="53"/>
    </row>
    <row r="20" spans="2:7" ht="15" customHeight="1">
      <c r="B20" s="40"/>
      <c r="C20" s="31"/>
      <c r="D20" s="207" t="s">
        <v>140</v>
      </c>
      <c r="E20" s="31"/>
      <c r="F20" s="32"/>
      <c r="G20" s="53"/>
    </row>
    <row r="21" spans="2:7" ht="15">
      <c r="B21" s="40"/>
      <c r="C21" s="37"/>
      <c r="D21" s="37"/>
      <c r="E21" s="55"/>
      <c r="F21" s="38"/>
      <c r="G21" s="39"/>
    </row>
    <row r="22" spans="2:7" ht="15.75" thickBot="1">
      <c r="B22" s="56" t="s">
        <v>75</v>
      </c>
      <c r="C22" s="57" t="s">
        <v>164</v>
      </c>
      <c r="D22" s="58"/>
      <c r="E22" s="59"/>
      <c r="F22" s="38"/>
      <c r="G22" s="39"/>
    </row>
    <row r="23" spans="2:7" ht="15">
      <c r="B23" s="60"/>
      <c r="C23" s="31"/>
      <c r="D23" s="61" t="s">
        <v>153</v>
      </c>
      <c r="E23" s="62">
        <f>D10/12</f>
        <v>0</v>
      </c>
      <c r="F23" s="63"/>
      <c r="G23" s="39"/>
    </row>
    <row r="24" spans="2:7" ht="15.75" thickBot="1">
      <c r="B24" s="60"/>
      <c r="C24" s="31"/>
      <c r="D24" s="64" t="s">
        <v>0</v>
      </c>
      <c r="E24" s="65">
        <f>F19/12</f>
        <v>0</v>
      </c>
      <c r="F24" s="63"/>
      <c r="G24" s="39"/>
    </row>
    <row r="25" spans="2:7" ht="15">
      <c r="B25" s="40"/>
      <c r="C25" s="31"/>
      <c r="D25" s="66" t="s">
        <v>73</v>
      </c>
      <c r="E25" s="67">
        <f>E23-E24</f>
        <v>0</v>
      </c>
      <c r="F25" s="68"/>
      <c r="G25" s="69"/>
    </row>
    <row r="26" spans="2:7" ht="15">
      <c r="B26" s="40"/>
      <c r="C26" s="31"/>
      <c r="D26" s="66"/>
      <c r="E26" s="70"/>
      <c r="F26" s="68"/>
      <c r="G26" s="69"/>
    </row>
    <row r="27" spans="2:9" ht="18">
      <c r="B27" s="35">
        <v>2</v>
      </c>
      <c r="C27" s="211" t="s">
        <v>136</v>
      </c>
      <c r="D27" s="71"/>
      <c r="E27" s="72"/>
      <c r="F27" s="68"/>
      <c r="G27" s="69"/>
      <c r="I27" s="324" t="s">
        <v>62</v>
      </c>
    </row>
    <row r="28" spans="1:9" ht="15">
      <c r="A28" s="73"/>
      <c r="B28" s="74" t="s">
        <v>90</v>
      </c>
      <c r="C28" s="31"/>
      <c r="D28" s="75"/>
      <c r="E28" s="76"/>
      <c r="F28" s="77"/>
      <c r="I28" s="324"/>
    </row>
    <row r="29" spans="1:9" ht="27.75">
      <c r="A29" s="73"/>
      <c r="B29" s="78" t="s">
        <v>23</v>
      </c>
      <c r="C29" s="79" t="s">
        <v>154</v>
      </c>
      <c r="D29" s="204"/>
      <c r="E29" s="332" t="s">
        <v>108</v>
      </c>
      <c r="F29" s="333"/>
      <c r="H29" s="80" t="s">
        <v>48</v>
      </c>
      <c r="I29" s="325"/>
    </row>
    <row r="30" spans="1:9" ht="15" customHeight="1">
      <c r="A30" s="73"/>
      <c r="B30" s="78"/>
      <c r="C30" s="81" t="s">
        <v>34</v>
      </c>
      <c r="D30" s="205">
        <v>0</v>
      </c>
      <c r="E30" s="334"/>
      <c r="F30" s="335"/>
      <c r="H30" s="83" t="s">
        <v>49</v>
      </c>
      <c r="I30" s="84">
        <v>0.3</v>
      </c>
    </row>
    <row r="31" spans="1:9" ht="15" customHeight="1">
      <c r="A31" s="73"/>
      <c r="B31" s="78"/>
      <c r="C31" s="81" t="s">
        <v>33</v>
      </c>
      <c r="D31" s="205">
        <v>0</v>
      </c>
      <c r="E31" s="334"/>
      <c r="F31" s="335"/>
      <c r="H31" s="83" t="s">
        <v>57</v>
      </c>
      <c r="I31" s="84">
        <v>0.15</v>
      </c>
    </row>
    <row r="32" spans="1:9" ht="15">
      <c r="A32" s="73"/>
      <c r="B32" s="78"/>
      <c r="C32" s="81" t="s">
        <v>81</v>
      </c>
      <c r="D32" s="205">
        <v>0</v>
      </c>
      <c r="E32" s="334"/>
      <c r="F32" s="335"/>
      <c r="H32" s="83" t="s">
        <v>52</v>
      </c>
      <c r="I32" s="84">
        <v>0.12</v>
      </c>
    </row>
    <row r="33" spans="1:9" ht="15" customHeight="1">
      <c r="A33" s="73"/>
      <c r="B33" s="78"/>
      <c r="C33" s="81" t="s">
        <v>155</v>
      </c>
      <c r="D33" s="205">
        <v>0</v>
      </c>
      <c r="E33" s="334"/>
      <c r="F33" s="335"/>
      <c r="H33" s="83" t="s">
        <v>51</v>
      </c>
      <c r="I33" s="84">
        <v>0.1</v>
      </c>
    </row>
    <row r="34" spans="1:9" ht="15" customHeight="1">
      <c r="A34" s="73"/>
      <c r="B34" s="78"/>
      <c r="C34" s="85" t="s">
        <v>42</v>
      </c>
      <c r="D34" s="205">
        <v>0</v>
      </c>
      <c r="E34" s="334"/>
      <c r="F34" s="335"/>
      <c r="H34" s="83" t="s">
        <v>55</v>
      </c>
      <c r="I34" s="84">
        <v>0.1</v>
      </c>
    </row>
    <row r="35" spans="1:9" ht="15" customHeight="1">
      <c r="A35" s="73"/>
      <c r="B35" s="78"/>
      <c r="C35" s="81" t="s">
        <v>32</v>
      </c>
      <c r="D35" s="205">
        <v>0</v>
      </c>
      <c r="E35" s="334"/>
      <c r="F35" s="335"/>
      <c r="H35" s="86" t="s">
        <v>50</v>
      </c>
      <c r="I35" s="87">
        <v>0.08</v>
      </c>
    </row>
    <row r="36" spans="1:9" ht="15" customHeight="1">
      <c r="A36" s="73"/>
      <c r="B36" s="78"/>
      <c r="C36" s="81" t="s">
        <v>40</v>
      </c>
      <c r="D36" s="205">
        <v>0</v>
      </c>
      <c r="E36" s="334"/>
      <c r="F36" s="335"/>
      <c r="H36" s="83" t="s">
        <v>53</v>
      </c>
      <c r="I36" s="84">
        <v>0.05</v>
      </c>
    </row>
    <row r="37" spans="1:9" ht="15" customHeight="1">
      <c r="A37" s="73"/>
      <c r="B37" s="78"/>
      <c r="C37" s="81" t="s">
        <v>39</v>
      </c>
      <c r="D37" s="205">
        <v>0</v>
      </c>
      <c r="E37" s="334"/>
      <c r="F37" s="335"/>
      <c r="H37" s="83" t="s">
        <v>54</v>
      </c>
      <c r="I37" s="84">
        <v>0.05</v>
      </c>
    </row>
    <row r="38" spans="1:9" ht="15">
      <c r="A38" s="73"/>
      <c r="B38" s="78"/>
      <c r="C38" s="81" t="s">
        <v>82</v>
      </c>
      <c r="D38" s="205">
        <v>0</v>
      </c>
      <c r="E38" s="334"/>
      <c r="F38" s="335"/>
      <c r="H38" s="83" t="s">
        <v>56</v>
      </c>
      <c r="I38" s="84">
        <v>0.05</v>
      </c>
    </row>
    <row r="39" spans="1:8" ht="15" customHeight="1">
      <c r="A39" s="73"/>
      <c r="B39" s="78"/>
      <c r="C39" s="85" t="s">
        <v>173</v>
      </c>
      <c r="D39" s="205">
        <v>0</v>
      </c>
      <c r="E39" s="334"/>
      <c r="F39" s="335"/>
      <c r="H39" s="28"/>
    </row>
    <row r="40" spans="1:9" ht="15" customHeight="1">
      <c r="A40" s="73"/>
      <c r="B40" s="78"/>
      <c r="C40" s="81" t="s">
        <v>38</v>
      </c>
      <c r="D40" s="205">
        <v>0</v>
      </c>
      <c r="E40" s="334"/>
      <c r="F40" s="335"/>
      <c r="H40" s="88" t="s">
        <v>43</v>
      </c>
      <c r="I40" s="89"/>
    </row>
    <row r="41" spans="1:9" ht="15" customHeight="1">
      <c r="A41" s="73"/>
      <c r="B41" s="78"/>
      <c r="C41" s="81" t="s">
        <v>72</v>
      </c>
      <c r="D41" s="205">
        <v>0</v>
      </c>
      <c r="E41" s="334"/>
      <c r="F41" s="335"/>
      <c r="H41" s="90" t="s">
        <v>35</v>
      </c>
      <c r="I41" s="91">
        <v>0</v>
      </c>
    </row>
    <row r="42" spans="1:9" ht="15" customHeight="1">
      <c r="A42" s="73"/>
      <c r="B42" s="78"/>
      <c r="C42" s="81" t="s">
        <v>37</v>
      </c>
      <c r="D42" s="205">
        <v>0</v>
      </c>
      <c r="E42" s="334"/>
      <c r="F42" s="335"/>
      <c r="H42" s="90" t="s">
        <v>30</v>
      </c>
      <c r="I42" s="91">
        <v>0</v>
      </c>
    </row>
    <row r="43" spans="1:9" ht="15" customHeight="1">
      <c r="A43" s="73"/>
      <c r="B43" s="78"/>
      <c r="C43" s="81" t="s">
        <v>156</v>
      </c>
      <c r="D43" s="205">
        <v>0</v>
      </c>
      <c r="E43" s="334"/>
      <c r="F43" s="335"/>
      <c r="H43" s="90" t="s">
        <v>31</v>
      </c>
      <c r="I43" s="91">
        <v>0</v>
      </c>
    </row>
    <row r="44" spans="1:9" ht="15" customHeight="1">
      <c r="A44" s="73"/>
      <c r="B44" s="78"/>
      <c r="C44" s="81" t="s">
        <v>47</v>
      </c>
      <c r="D44" s="205">
        <v>0</v>
      </c>
      <c r="E44" s="334"/>
      <c r="F44" s="335"/>
      <c r="H44" s="92" t="s">
        <v>36</v>
      </c>
      <c r="I44" s="91">
        <v>0</v>
      </c>
    </row>
    <row r="45" spans="1:9" ht="15">
      <c r="A45" s="73"/>
      <c r="B45" s="78"/>
      <c r="C45" s="81" t="s">
        <v>83</v>
      </c>
      <c r="D45" s="205">
        <v>0</v>
      </c>
      <c r="E45" s="336"/>
      <c r="F45" s="337"/>
      <c r="H45" s="93"/>
      <c r="I45" s="94">
        <f>SUM(I41:I44)</f>
        <v>0</v>
      </c>
    </row>
    <row r="46" spans="1:6" ht="15" customHeight="1">
      <c r="A46" s="73"/>
      <c r="B46" s="78"/>
      <c r="C46" s="95"/>
      <c r="D46" s="205">
        <v>0</v>
      </c>
      <c r="E46" s="96"/>
      <c r="F46" s="97"/>
    </row>
    <row r="47" spans="1:6" ht="15">
      <c r="A47" s="73"/>
      <c r="B47" s="78"/>
      <c r="C47" s="98" t="s">
        <v>45</v>
      </c>
      <c r="D47" s="82">
        <f>SUM(D30:D46)</f>
        <v>0</v>
      </c>
      <c r="E47" s="330" t="s">
        <v>171</v>
      </c>
      <c r="F47" s="331"/>
    </row>
    <row r="48" spans="1:6" ht="15">
      <c r="A48" s="73"/>
      <c r="B48" s="78"/>
      <c r="C48" s="95"/>
      <c r="D48" s="99"/>
      <c r="E48" s="100"/>
      <c r="F48" s="32"/>
    </row>
    <row r="49" spans="1:6" ht="28.5" customHeight="1">
      <c r="A49" s="73"/>
      <c r="B49" s="78" t="s">
        <v>24</v>
      </c>
      <c r="C49" s="79" t="s">
        <v>71</v>
      </c>
      <c r="D49" s="205">
        <v>0</v>
      </c>
      <c r="E49" s="328" t="s">
        <v>80</v>
      </c>
      <c r="F49" s="329"/>
    </row>
    <row r="50" spans="1:6" s="106" customFormat="1" ht="15">
      <c r="A50" s="101"/>
      <c r="B50" s="102"/>
      <c r="C50" s="103"/>
      <c r="D50" s="104"/>
      <c r="E50" s="105"/>
      <c r="F50" s="32"/>
    </row>
    <row r="51" spans="1:6" s="106" customFormat="1" ht="15">
      <c r="A51" s="101"/>
      <c r="B51" s="107"/>
      <c r="C51" s="108"/>
      <c r="D51" s="109" t="s">
        <v>184</v>
      </c>
      <c r="E51" s="252" t="e">
        <f>College!E50*4</f>
        <v>#DIV/0!</v>
      </c>
      <c r="F51" s="32"/>
    </row>
    <row r="52" spans="1:6" ht="64.5" customHeight="1">
      <c r="A52" s="110"/>
      <c r="B52" s="78" t="s">
        <v>25</v>
      </c>
      <c r="C52" s="79" t="s">
        <v>84</v>
      </c>
      <c r="D52" s="205">
        <v>0</v>
      </c>
      <c r="E52" s="326" t="s">
        <v>86</v>
      </c>
      <c r="F52" s="327"/>
    </row>
    <row r="53" spans="2:6" ht="15">
      <c r="B53" s="111"/>
      <c r="C53" s="112"/>
      <c r="D53" s="113" t="e">
        <f>D52/E25</f>
        <v>#DIV/0!</v>
      </c>
      <c r="E53" s="100" t="s">
        <v>76</v>
      </c>
      <c r="F53" s="114"/>
    </row>
    <row r="54" spans="2:6" ht="15">
      <c r="B54" s="111"/>
      <c r="C54" s="31"/>
      <c r="D54" s="31"/>
      <c r="E54" s="31"/>
      <c r="F54" s="32"/>
    </row>
    <row r="55" spans="2:6" ht="15">
      <c r="B55" s="30"/>
      <c r="C55" s="115" t="s">
        <v>41</v>
      </c>
      <c r="D55" s="116">
        <f>D47+D49+D52</f>
        <v>0</v>
      </c>
      <c r="E55" s="100" t="s">
        <v>171</v>
      </c>
      <c r="F55" s="32"/>
    </row>
    <row r="56" spans="2:6" ht="15.75" thickBot="1">
      <c r="B56" s="117"/>
      <c r="C56" s="118"/>
      <c r="D56" s="118"/>
      <c r="E56" s="118"/>
      <c r="F56" s="119"/>
    </row>
    <row r="57" spans="2:6" ht="15">
      <c r="B57" s="120"/>
      <c r="C57" s="106"/>
      <c r="D57" s="106"/>
      <c r="E57" s="106"/>
      <c r="F57" s="121"/>
    </row>
    <row r="58" spans="2:6" ht="15">
      <c r="B58" s="122"/>
      <c r="C58" s="123"/>
      <c r="D58" s="124"/>
      <c r="E58" s="123"/>
      <c r="F58" s="123"/>
    </row>
    <row r="59" spans="2:6" ht="19.5">
      <c r="B59" s="125"/>
      <c r="C59" s="126" t="s">
        <v>157</v>
      </c>
      <c r="D59" s="127">
        <f>E25-D55</f>
        <v>0</v>
      </c>
      <c r="E59" s="128" t="s">
        <v>171</v>
      </c>
      <c r="F59" s="128"/>
    </row>
    <row r="60" spans="2:6" ht="15">
      <c r="B60" s="125"/>
      <c r="C60" s="128"/>
      <c r="D60" s="128"/>
      <c r="E60" s="128"/>
      <c r="F60" s="128"/>
    </row>
    <row r="61" spans="2:6" ht="19.5">
      <c r="B61" s="125"/>
      <c r="C61" s="126" t="s">
        <v>85</v>
      </c>
      <c r="D61" s="127">
        <f>D59*12</f>
        <v>0</v>
      </c>
      <c r="E61" s="128" t="s">
        <v>171</v>
      </c>
      <c r="F61" s="128"/>
    </row>
    <row r="62" spans="2:6" ht="15">
      <c r="B62" s="120"/>
      <c r="C62" s="106"/>
      <c r="D62" s="106"/>
      <c r="E62" s="106"/>
      <c r="F62" s="121"/>
    </row>
    <row r="63" spans="2:6" ht="15">
      <c r="B63" s="120"/>
      <c r="C63" s="106"/>
      <c r="D63" s="106"/>
      <c r="E63" s="106"/>
      <c r="F63" s="121"/>
    </row>
  </sheetData>
  <sheetProtection sheet="1" objects="1" scenarios="1" selectLockedCells="1"/>
  <mergeCells count="14">
    <mergeCell ref="C12:F13"/>
    <mergeCell ref="C3:F3"/>
    <mergeCell ref="B2:F2"/>
    <mergeCell ref="B14:B18"/>
    <mergeCell ref="I27:I29"/>
    <mergeCell ref="E52:F52"/>
    <mergeCell ref="E49:F49"/>
    <mergeCell ref="E47:F47"/>
    <mergeCell ref="E29:F45"/>
    <mergeCell ref="C9:E9"/>
    <mergeCell ref="C14:E14"/>
    <mergeCell ref="C15:E15"/>
    <mergeCell ref="C16:E16"/>
    <mergeCell ref="C17:E17"/>
  </mergeCells>
  <conditionalFormatting sqref="D53">
    <cfRule type="expression" priority="16" dxfId="10">
      <formula>Career!$D$53&lt;=10%</formula>
    </cfRule>
    <cfRule type="expression" priority="17" dxfId="11">
      <formula>Career!$D$53&gt;10%</formula>
    </cfRule>
  </conditionalFormatting>
  <conditionalFormatting sqref="D59">
    <cfRule type="expression" priority="10" dxfId="11">
      <formula>Career!$D$59&lt;=0</formula>
    </cfRule>
    <cfRule type="expression" priority="11" dxfId="10">
      <formula>Career!$D$59&gt;0</formula>
    </cfRule>
  </conditionalFormatting>
  <conditionalFormatting sqref="D47">
    <cfRule type="expression" priority="1" dxfId="10">
      <formula>Career!$D$47&lt;Career!$E$25</formula>
    </cfRule>
    <cfRule type="expression" priority="6" dxfId="11">
      <formula>Career!$D$47&gt;=Career!$E$25</formula>
    </cfRule>
  </conditionalFormatting>
  <conditionalFormatting sqref="D55">
    <cfRule type="expression" priority="4" dxfId="11">
      <formula>Career!$D$55&gt;Career!$E$25</formula>
    </cfRule>
    <cfRule type="expression" priority="5" dxfId="10">
      <formula>Career!$D$55&lt;Career!$E$25</formula>
    </cfRule>
  </conditionalFormatting>
  <conditionalFormatting sqref="D61">
    <cfRule type="expression" priority="2" dxfId="10">
      <formula>Career!$D$61&gt;0</formula>
    </cfRule>
    <cfRule type="expression" priority="3" dxfId="11">
      <formula>Career!$D$61&lt;=0</formula>
    </cfRule>
  </conditionalFormatting>
  <printOptions/>
  <pageMargins left="0.5" right="0.5" top="0.5" bottom="0.5" header="0.25" footer="0.25"/>
  <pageSetup fitToHeight="1" fitToWidth="1" orientation="portrait" scale="56"/>
  <ignoredErrors>
    <ignoredError sqref="F19" emptyCellReference="1"/>
    <ignoredError sqref="D53 E51" evalError="1"/>
  </ignoredErrors>
  <drawing r:id="rId1"/>
</worksheet>
</file>

<file path=xl/worksheets/sheet5.xml><?xml version="1.0" encoding="utf-8"?>
<worksheet xmlns="http://schemas.openxmlformats.org/spreadsheetml/2006/main" xmlns:r="http://schemas.openxmlformats.org/officeDocument/2006/relationships">
  <sheetPr>
    <pageSetUpPr fitToPage="1"/>
  </sheetPr>
  <dimension ref="B1:E14"/>
  <sheetViews>
    <sheetView workbookViewId="0" topLeftCell="B1">
      <selection activeCell="B1" sqref="B1:C1"/>
    </sheetView>
  </sheetViews>
  <sheetFormatPr defaultColWidth="11.00390625" defaultRowHeight="15.75"/>
  <cols>
    <col min="1" max="1" width="6.375" style="13" bestFit="1" customWidth="1"/>
    <col min="2" max="2" width="30.375" style="7" bestFit="1" customWidth="1"/>
    <col min="3" max="3" width="132.00390625" style="12" customWidth="1"/>
    <col min="4" max="4" width="52.875" style="12" customWidth="1"/>
    <col min="5" max="16384" width="10.875" style="13" customWidth="1"/>
  </cols>
  <sheetData>
    <row r="1" spans="2:3" ht="30" customHeight="1">
      <c r="B1" s="346" t="s">
        <v>117</v>
      </c>
      <c r="C1" s="347"/>
    </row>
    <row r="2" spans="2:3" s="164" customFormat="1" ht="42.75" customHeight="1">
      <c r="B2" s="162" t="s">
        <v>112</v>
      </c>
      <c r="C2" s="212" t="s">
        <v>158</v>
      </c>
    </row>
    <row r="3" spans="2:4" s="164" customFormat="1" ht="45.75" customHeight="1">
      <c r="B3" s="165" t="s">
        <v>96</v>
      </c>
      <c r="C3" s="213" t="s">
        <v>159</v>
      </c>
      <c r="D3" s="166"/>
    </row>
    <row r="4" spans="2:5" s="164" customFormat="1" ht="28.5" customHeight="1">
      <c r="B4" s="162" t="s">
        <v>113</v>
      </c>
      <c r="C4" s="163" t="s">
        <v>97</v>
      </c>
      <c r="D4" s="166"/>
      <c r="E4" s="167"/>
    </row>
    <row r="5" spans="2:4" s="164" customFormat="1" ht="43.5" customHeight="1" thickBot="1">
      <c r="B5" s="168" t="s">
        <v>134</v>
      </c>
      <c r="C5" s="169" t="s">
        <v>135</v>
      </c>
      <c r="D5" s="166"/>
    </row>
    <row r="6" spans="2:4" s="164" customFormat="1" ht="63.75" customHeight="1" thickBot="1">
      <c r="B6" s="170" t="s">
        <v>107</v>
      </c>
      <c r="C6" s="171" t="s">
        <v>160</v>
      </c>
      <c r="D6" s="172"/>
    </row>
    <row r="7" spans="2:4" s="164" customFormat="1" ht="42.75" customHeight="1">
      <c r="B7" s="173" t="s">
        <v>106</v>
      </c>
      <c r="C7" s="169" t="s">
        <v>102</v>
      </c>
      <c r="D7" s="166"/>
    </row>
    <row r="8" spans="2:4" s="164" customFormat="1" ht="27" customHeight="1" thickBot="1">
      <c r="B8" s="174" t="s">
        <v>92</v>
      </c>
      <c r="C8" s="175" t="s">
        <v>103</v>
      </c>
      <c r="D8" s="166"/>
    </row>
    <row r="9" spans="2:3" s="164" customFormat="1" ht="70.5" customHeight="1" thickBot="1">
      <c r="B9" s="170" t="s">
        <v>94</v>
      </c>
      <c r="C9" s="176" t="s">
        <v>105</v>
      </c>
    </row>
    <row r="10" spans="2:3" s="164" customFormat="1" ht="24" customHeight="1" thickBot="1">
      <c r="B10" s="170" t="s">
        <v>93</v>
      </c>
      <c r="C10" s="177" t="s">
        <v>161</v>
      </c>
    </row>
    <row r="11" spans="2:3" s="164" customFormat="1" ht="63.75" customHeight="1" thickBot="1">
      <c r="B11" s="178" t="s">
        <v>99</v>
      </c>
      <c r="C11" s="179" t="s">
        <v>98</v>
      </c>
    </row>
    <row r="12" spans="2:3" s="164" customFormat="1" ht="24.75" customHeight="1" thickBot="1">
      <c r="B12" s="178" t="s">
        <v>100</v>
      </c>
      <c r="C12" s="180" t="s">
        <v>104</v>
      </c>
    </row>
    <row r="13" spans="2:4" s="184" customFormat="1" ht="40.5" customHeight="1">
      <c r="B13" s="181" t="s">
        <v>101</v>
      </c>
      <c r="C13" s="182" t="s">
        <v>162</v>
      </c>
      <c r="D13" s="183"/>
    </row>
    <row r="14" spans="2:3" ht="66.75" customHeight="1" thickBot="1">
      <c r="B14" s="185" t="s">
        <v>95</v>
      </c>
      <c r="C14" s="186" t="s">
        <v>163</v>
      </c>
    </row>
  </sheetData>
  <sheetProtection/>
  <mergeCells count="1">
    <mergeCell ref="B1:C1"/>
  </mergeCells>
  <printOptions horizontalCentered="1" verticalCentered="1"/>
  <pageMargins left="0.25" right="0.25" top="0.25" bottom="0.25" header="0.25" footer="0.25"/>
  <pageSetup fitToHeight="1" fitToWidth="1" orientation="landscape" scale="80"/>
</worksheet>
</file>

<file path=xl/worksheets/sheet6.xml><?xml version="1.0" encoding="utf-8"?>
<worksheet xmlns="http://schemas.openxmlformats.org/spreadsheetml/2006/main" xmlns:r="http://schemas.openxmlformats.org/officeDocument/2006/relationships">
  <sheetPr codeName="Sheet4">
    <tabColor theme="2"/>
    <pageSetUpPr fitToPage="1"/>
  </sheetPr>
  <dimension ref="A1:B9"/>
  <sheetViews>
    <sheetView workbookViewId="0" topLeftCell="A1">
      <selection activeCell="A1" sqref="A1:B1"/>
    </sheetView>
  </sheetViews>
  <sheetFormatPr defaultColWidth="11.00390625" defaultRowHeight="15.75"/>
  <cols>
    <col min="1" max="1" width="58.375" style="1" bestFit="1" customWidth="1"/>
    <col min="2" max="2" width="99.875" style="0" bestFit="1" customWidth="1"/>
  </cols>
  <sheetData>
    <row r="1" spans="1:2" ht="30.75" thickBot="1">
      <c r="A1" s="348" t="s">
        <v>114</v>
      </c>
      <c r="B1" s="349"/>
    </row>
    <row r="2" spans="1:2" s="17" customFormat="1" ht="21" customHeight="1">
      <c r="A2" s="24" t="s">
        <v>18</v>
      </c>
      <c r="B2" s="16" t="s">
        <v>22</v>
      </c>
    </row>
    <row r="3" spans="1:2" s="19" customFormat="1" ht="21" customHeight="1">
      <c r="A3" s="25" t="s">
        <v>2</v>
      </c>
      <c r="B3" s="18" t="s">
        <v>20</v>
      </c>
    </row>
    <row r="4" spans="1:2" s="19" customFormat="1" ht="21" customHeight="1">
      <c r="A4" s="25" t="s">
        <v>3</v>
      </c>
      <c r="B4" s="18" t="s">
        <v>119</v>
      </c>
    </row>
    <row r="5" spans="1:2" s="19" customFormat="1" ht="21" customHeight="1">
      <c r="A5" s="25" t="s">
        <v>1</v>
      </c>
      <c r="B5" s="18" t="s">
        <v>118</v>
      </c>
    </row>
    <row r="6" spans="1:2" s="19" customFormat="1" ht="21" customHeight="1">
      <c r="A6" s="25" t="s">
        <v>1</v>
      </c>
      <c r="B6" s="18" t="s">
        <v>21</v>
      </c>
    </row>
    <row r="7" spans="1:2" s="19" customFormat="1" ht="21" customHeight="1">
      <c r="A7" s="25" t="s">
        <v>4</v>
      </c>
      <c r="B7" s="18" t="s">
        <v>120</v>
      </c>
    </row>
    <row r="8" spans="1:2" s="19" customFormat="1" ht="21" customHeight="1">
      <c r="A8" s="25" t="s">
        <v>5</v>
      </c>
      <c r="B8" s="20" t="s">
        <v>121</v>
      </c>
    </row>
    <row r="9" spans="1:2" s="23" customFormat="1" ht="21" customHeight="1" thickBot="1">
      <c r="A9" s="21" t="s">
        <v>19</v>
      </c>
      <c r="B9" s="22"/>
    </row>
  </sheetData>
  <sheetProtection/>
  <mergeCells count="1">
    <mergeCell ref="A1:B1"/>
  </mergeCells>
  <hyperlinks>
    <hyperlink ref="A2" r:id="rId1" display="College Board - Net Price Calculator"/>
    <hyperlink ref="A3" r:id="rId2" display="Salary Identifier"/>
    <hyperlink ref="A4" r:id="rId3" display="Federal and State Tax Finder"/>
    <hyperlink ref="A6" r:id="rId4" display="Student Loan Calculator"/>
    <hyperlink ref="A7" r:id="rId5" display="Comparing Financial Aid Packages"/>
    <hyperlink ref="A8" r:id="rId6" display="Budgeting"/>
    <hyperlink ref="A5" r:id="rId7" display="Student Loan Calculator"/>
  </hyperlinks>
  <printOptions/>
  <pageMargins left="0.5" right="0.5" top="0.5" bottom="0.5" header="0.25" footer="0.25"/>
  <pageSetup fitToHeight="1" fitToWidth="1" orientation="landscape" scale="7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Roy</dc:creator>
  <cp:keywords/>
  <dc:description/>
  <cp:lastModifiedBy>Roy</cp:lastModifiedBy>
  <cp:lastPrinted>2017-01-16T14:38:29Z</cp:lastPrinted>
  <dcterms:created xsi:type="dcterms:W3CDTF">2015-11-09T16:07:40Z</dcterms:created>
  <dcterms:modified xsi:type="dcterms:W3CDTF">2017-03-31T16:32:54Z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